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2040" windowWidth="15480" windowHeight="9600" tabRatio="793"/>
  </bookViews>
  <sheets>
    <sheet name="Оценка (Этап I-II) " sheetId="34" r:id="rId1"/>
    <sheet name="Оценка (Этап II)" sheetId="12" r:id="rId2"/>
    <sheet name="Методика II этап" sheetId="25" r:id="rId3"/>
    <sheet name="Показатель 3.1" sheetId="14" r:id="rId4"/>
    <sheet name="Показатель 3.2" sheetId="8" r:id="rId5"/>
    <sheet name="Параметры" sheetId="17" state="hidden" r:id="rId6"/>
    <sheet name="Показатель 3.3" sheetId="28" r:id="rId7"/>
    <sheet name="Показатель 4.1" sheetId="31" r:id="rId8"/>
    <sheet name="Показатель 4.2" sheetId="32" r:id="rId9"/>
  </sheets>
  <externalReferences>
    <externalReference r:id="rId10"/>
  </externalReferences>
  <definedNames>
    <definedName name="_xlnm._FilterDatabase" localSheetId="3" hidden="1">'Показатель 3.1'!$A$8:$T$47</definedName>
    <definedName name="_xlnm._FilterDatabase" localSheetId="4" hidden="1">'Показатель 3.2'!$A$1:$I$52</definedName>
    <definedName name="_xlnm._FilterDatabase" localSheetId="6" hidden="1">'Показатель 3.3'!$A$1:$K$50</definedName>
    <definedName name="_xlnm._FilterDatabase" localSheetId="7" hidden="1">'Показатель 4.1'!$A$1:$I$50</definedName>
    <definedName name="_xlnm._FilterDatabase" localSheetId="8" hidden="1">'Показатель 4.2'!$A$7:$T$46</definedName>
    <definedName name="А1" localSheetId="0">#REF!</definedName>
    <definedName name="А1" localSheetId="6">#REF!</definedName>
    <definedName name="А1" localSheetId="7">#REF!</definedName>
    <definedName name="А1" localSheetId="8">#REF!</definedName>
    <definedName name="А1">#REF!</definedName>
    <definedName name="Выбор_1.1" localSheetId="8">'Показатель 4.2'!$C$5:$C$6</definedName>
    <definedName name="Выбор_1.1">'Показатель 3.1'!$C$5:$C$7</definedName>
    <definedName name="Выбор_1.2" localSheetId="6">'Показатель 3.3'!$C$5:$C$6</definedName>
    <definedName name="Выбор_1.2" localSheetId="7">'Показатель 4.1'!$C$5:$C$6</definedName>
    <definedName name="Выбор_1.2">'Показатель 3.2'!$C$5:$C$7</definedName>
    <definedName name="Выбор_1.3" localSheetId="0">#REF!</definedName>
    <definedName name="Выбор_1.3" localSheetId="6">#REF!</definedName>
    <definedName name="Выбор_1.3" localSheetId="7">#REF!</definedName>
    <definedName name="Выбор_1.3" localSheetId="8">#REF!</definedName>
    <definedName name="Выбор_1.3">#REF!</definedName>
    <definedName name="Выбор_4.1" localSheetId="0">#REF!</definedName>
    <definedName name="Выбор_4.1" localSheetId="6">#REF!</definedName>
    <definedName name="Выбор_4.1" localSheetId="7">#REF!</definedName>
    <definedName name="Выбор_4.1" localSheetId="8">#REF!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6">#REF!</definedName>
    <definedName name="Выбор1.1" localSheetId="7">#REF!</definedName>
    <definedName name="Выбор1.1" localSheetId="8">#REF!</definedName>
    <definedName name="Выбор1.1">#REF!</definedName>
    <definedName name="Да_нет" localSheetId="0">#REF!</definedName>
    <definedName name="Да_нет" localSheetId="6">#REF!</definedName>
    <definedName name="Да_нет" localSheetId="7">#REF!</definedName>
    <definedName name="Да_нет" localSheetId="8">#REF!</definedName>
    <definedName name="Да_нет">#REF!</definedName>
    <definedName name="_xlnm.Print_Titles" localSheetId="1">'Оценка (Этап II)'!$3:$4</definedName>
    <definedName name="_xlnm.Print_Titles" localSheetId="0">'Оценка (Этап I-II) '!$3:$4</definedName>
    <definedName name="_xlnm.Print_Titles" localSheetId="3">'Показатель 3.1'!$4:$7</definedName>
    <definedName name="_xlnm.Print_Titles" localSheetId="4">'Показатель 3.2'!$4:$7</definedName>
    <definedName name="_xlnm.Print_Titles" localSheetId="6">'Показатель 3.3'!$4:$6</definedName>
    <definedName name="_xlnm.Print_Titles" localSheetId="7">'Показатель 4.1'!$4:$6</definedName>
    <definedName name="_xlnm.Print_Titles" localSheetId="8">'Показатель 4.2'!$4:$6</definedName>
    <definedName name="Коэфициент">[1]Параметры!$C$3:$C$4</definedName>
    <definedName name="_xlnm.Print_Area" localSheetId="1">'Оценка (Этап II)'!$A$1:$G$49</definedName>
    <definedName name="_xlnm.Print_Area" localSheetId="0">'Оценка (Этап I-II) '!$A$1:$D$49</definedName>
    <definedName name="_xlnm.Print_Area" localSheetId="3">'Показатель 3.1'!$A$1:$L$51</definedName>
    <definedName name="_xlnm.Print_Area" localSheetId="4">'Показатель 3.2'!$A$1:$J$52</definedName>
    <definedName name="_xlnm.Print_Area" localSheetId="6">'Показатель 3.3'!$A$1:$L$50</definedName>
    <definedName name="_xlnm.Print_Area" localSheetId="7">'Показатель 4.1'!$A$1:$J$50</definedName>
    <definedName name="_xlnm.Print_Area" localSheetId="8">'Показатель 4.2'!$A$1:$L$50</definedName>
    <definedName name="Формат">Параметры!$C$3:$C$4</definedName>
  </definedNames>
  <calcPr calcId="145621"/>
</workbook>
</file>

<file path=xl/calcChain.xml><?xml version="1.0" encoding="utf-8"?>
<calcChain xmlns="http://schemas.openxmlformats.org/spreadsheetml/2006/main">
  <c r="B5" i="34" l="1"/>
  <c r="G3" i="12" l="1"/>
  <c r="F3" i="12"/>
  <c r="E3" i="12"/>
  <c r="F18" i="32"/>
  <c r="F36" i="32"/>
  <c r="F38" i="32"/>
  <c r="F46" i="32"/>
  <c r="C6" i="32"/>
  <c r="C5" i="32"/>
  <c r="F21" i="32" s="1"/>
  <c r="C4" i="32"/>
  <c r="A3" i="32"/>
  <c r="E14" i="31"/>
  <c r="E15" i="31"/>
  <c r="E16" i="31"/>
  <c r="E23" i="31"/>
  <c r="E24" i="31"/>
  <c r="E26" i="31"/>
  <c r="E32" i="31"/>
  <c r="E34" i="31"/>
  <c r="E35" i="31"/>
  <c r="E42" i="31"/>
  <c r="E43" i="31"/>
  <c r="E44" i="31"/>
  <c r="E13" i="31"/>
  <c r="E9" i="31"/>
  <c r="E10" i="31"/>
  <c r="C6" i="31"/>
  <c r="C5" i="31"/>
  <c r="E17" i="31" s="1"/>
  <c r="C4" i="31"/>
  <c r="A3" i="31"/>
  <c r="C6" i="28"/>
  <c r="C5" i="28"/>
  <c r="F17" i="28" s="1"/>
  <c r="J17" i="28" s="1"/>
  <c r="C4" i="28"/>
  <c r="A3" i="28"/>
  <c r="A3" i="8"/>
  <c r="C5" i="14"/>
  <c r="C21" i="25"/>
  <c r="C5" i="25"/>
  <c r="E50" i="31" l="1"/>
  <c r="H50" i="31" s="1"/>
  <c r="F49" i="12" s="1"/>
  <c r="E40" i="31"/>
  <c r="E31" i="31"/>
  <c r="E22" i="31"/>
  <c r="H22" i="31" s="1"/>
  <c r="F21" i="12" s="1"/>
  <c r="F28" i="32"/>
  <c r="E48" i="31"/>
  <c r="E21" i="31"/>
  <c r="H21" i="31" s="1"/>
  <c r="F20" i="12" s="1"/>
  <c r="E39" i="31"/>
  <c r="H39" i="31" s="1"/>
  <c r="F38" i="12" s="1"/>
  <c r="E30" i="31"/>
  <c r="E47" i="31"/>
  <c r="E29" i="31"/>
  <c r="E20" i="31"/>
  <c r="E8" i="31"/>
  <c r="E46" i="31"/>
  <c r="E37" i="31"/>
  <c r="E28" i="31"/>
  <c r="H28" i="31" s="1"/>
  <c r="F27" i="12" s="1"/>
  <c r="E19" i="31"/>
  <c r="E38" i="31"/>
  <c r="E11" i="31"/>
  <c r="E45" i="31"/>
  <c r="H45" i="31" s="1"/>
  <c r="F44" i="12" s="1"/>
  <c r="E36" i="31"/>
  <c r="H36" i="31" s="1"/>
  <c r="F35" i="12" s="1"/>
  <c r="E27" i="31"/>
  <c r="E18" i="31"/>
  <c r="H18" i="31" s="1"/>
  <c r="F17" i="12" s="1"/>
  <c r="F50" i="32"/>
  <c r="J50" i="32" s="1"/>
  <c r="G49" i="12" s="1"/>
  <c r="F38" i="14"/>
  <c r="F12" i="14"/>
  <c r="F28" i="14"/>
  <c r="F23" i="14"/>
  <c r="F17" i="14"/>
  <c r="F33" i="14"/>
  <c r="F41" i="14"/>
  <c r="F36" i="14"/>
  <c r="F47" i="32"/>
  <c r="F37" i="32"/>
  <c r="F27" i="32"/>
  <c r="J27" i="32" s="1"/>
  <c r="G26" i="12" s="1"/>
  <c r="F16" i="32"/>
  <c r="J16" i="32" s="1"/>
  <c r="G15" i="12" s="1"/>
  <c r="F26" i="32"/>
  <c r="F8" i="32"/>
  <c r="J8" i="32" s="1"/>
  <c r="G7" i="12" s="1"/>
  <c r="F35" i="32"/>
  <c r="J35" i="32" s="1"/>
  <c r="G34" i="12" s="1"/>
  <c r="F14" i="32"/>
  <c r="F44" i="32"/>
  <c r="F23" i="32"/>
  <c r="J23" i="32" s="1"/>
  <c r="G22" i="12" s="1"/>
  <c r="F43" i="32"/>
  <c r="J43" i="32" s="1"/>
  <c r="G42" i="12" s="1"/>
  <c r="F32" i="32"/>
  <c r="J32" i="32" s="1"/>
  <c r="G31" i="12" s="1"/>
  <c r="F9" i="32"/>
  <c r="J9" i="32" s="1"/>
  <c r="G8" i="12" s="1"/>
  <c r="F42" i="32"/>
  <c r="J42" i="32" s="1"/>
  <c r="G41" i="12" s="1"/>
  <c r="F31" i="32"/>
  <c r="J31" i="32" s="1"/>
  <c r="G30" i="12" s="1"/>
  <c r="F20" i="32"/>
  <c r="J20" i="32" s="1"/>
  <c r="G19" i="12" s="1"/>
  <c r="F15" i="32"/>
  <c r="J15" i="32" s="1"/>
  <c r="G14" i="12" s="1"/>
  <c r="F45" i="32"/>
  <c r="J45" i="32" s="1"/>
  <c r="G44" i="12" s="1"/>
  <c r="F24" i="32"/>
  <c r="J24" i="32" s="1"/>
  <c r="G23" i="12" s="1"/>
  <c r="F11" i="32"/>
  <c r="J11" i="32" s="1"/>
  <c r="G10" i="12" s="1"/>
  <c r="F34" i="32"/>
  <c r="J34" i="32" s="1"/>
  <c r="G33" i="12" s="1"/>
  <c r="F10" i="32"/>
  <c r="J10" i="32" s="1"/>
  <c r="G9" i="12" s="1"/>
  <c r="F22" i="32"/>
  <c r="J22" i="32" s="1"/>
  <c r="G21" i="12" s="1"/>
  <c r="F13" i="32"/>
  <c r="F40" i="32"/>
  <c r="J40" i="32" s="1"/>
  <c r="G39" i="12" s="1"/>
  <c r="F29" i="32"/>
  <c r="F19" i="32"/>
  <c r="J19" i="32" s="1"/>
  <c r="G18" i="12" s="1"/>
  <c r="E49" i="31"/>
  <c r="H49" i="31" s="1"/>
  <c r="F48" i="12" s="1"/>
  <c r="E41" i="31"/>
  <c r="H41" i="31" s="1"/>
  <c r="F40" i="12" s="1"/>
  <c r="E33" i="31"/>
  <c r="H33" i="31" s="1"/>
  <c r="F32" i="12" s="1"/>
  <c r="E25" i="31"/>
  <c r="H25" i="31" s="1"/>
  <c r="F24" i="12" s="1"/>
  <c r="F48" i="32"/>
  <c r="J48" i="32" s="1"/>
  <c r="G47" i="12" s="1"/>
  <c r="F39" i="32"/>
  <c r="J39" i="32" s="1"/>
  <c r="G38" i="12" s="1"/>
  <c r="F30" i="32"/>
  <c r="J30" i="32" s="1"/>
  <c r="G29" i="12" s="1"/>
  <c r="J47" i="32"/>
  <c r="G46" i="12" s="1"/>
  <c r="F49" i="32"/>
  <c r="J49" i="32" s="1"/>
  <c r="G48" i="12" s="1"/>
  <c r="F41" i="32"/>
  <c r="J41" i="32" s="1"/>
  <c r="G40" i="12" s="1"/>
  <c r="F33" i="32"/>
  <c r="J33" i="32" s="1"/>
  <c r="G32" i="12" s="1"/>
  <c r="F25" i="32"/>
  <c r="J25" i="32" s="1"/>
  <c r="G24" i="12" s="1"/>
  <c r="F17" i="32"/>
  <c r="J17" i="32" s="1"/>
  <c r="G16" i="12" s="1"/>
  <c r="F48" i="28"/>
  <c r="J48" i="28" s="1"/>
  <c r="F31" i="28"/>
  <c r="F11" i="28"/>
  <c r="F30" i="28"/>
  <c r="F10" i="28"/>
  <c r="F45" i="28"/>
  <c r="F29" i="28"/>
  <c r="F21" i="28"/>
  <c r="F28" i="28"/>
  <c r="J28" i="28" s="1"/>
  <c r="E27" i="12" s="1"/>
  <c r="F16" i="28"/>
  <c r="J16" i="28" s="1"/>
  <c r="E15" i="12" s="1"/>
  <c r="F39" i="28"/>
  <c r="F9" i="28"/>
  <c r="J9" i="28" s="1"/>
  <c r="E8" i="12" s="1"/>
  <c r="F44" i="28"/>
  <c r="F36" i="28"/>
  <c r="F20" i="28"/>
  <c r="F13" i="28"/>
  <c r="F43" i="28"/>
  <c r="J43" i="28" s="1"/>
  <c r="E42" i="12" s="1"/>
  <c r="F35" i="28"/>
  <c r="F27" i="28"/>
  <c r="J27" i="28" s="1"/>
  <c r="E26" i="12" s="1"/>
  <c r="F19" i="28"/>
  <c r="J19" i="28" s="1"/>
  <c r="E18" i="12" s="1"/>
  <c r="F40" i="28"/>
  <c r="F24" i="28"/>
  <c r="F8" i="28"/>
  <c r="J8" i="28" s="1"/>
  <c r="E7" i="12" s="1"/>
  <c r="F23" i="28"/>
  <c r="F46" i="28"/>
  <c r="J46" i="28" s="1"/>
  <c r="E45" i="12" s="1"/>
  <c r="F14" i="28"/>
  <c r="J14" i="28" s="1"/>
  <c r="E13" i="12" s="1"/>
  <c r="F50" i="28"/>
  <c r="J50" i="28" s="1"/>
  <c r="E49" i="12" s="1"/>
  <c r="F42" i="28"/>
  <c r="F34" i="28"/>
  <c r="F26" i="28"/>
  <c r="F18" i="28"/>
  <c r="F32" i="28"/>
  <c r="F47" i="28"/>
  <c r="J47" i="28" s="1"/>
  <c r="F15" i="28"/>
  <c r="J15" i="28" s="1"/>
  <c r="E14" i="12" s="1"/>
  <c r="F38" i="28"/>
  <c r="F22" i="28"/>
  <c r="F37" i="28"/>
  <c r="F49" i="28"/>
  <c r="F41" i="28"/>
  <c r="F33" i="28"/>
  <c r="F25" i="28"/>
  <c r="J25" i="28" s="1"/>
  <c r="E24" i="12" s="1"/>
  <c r="J28" i="32"/>
  <c r="G27" i="12" s="1"/>
  <c r="J36" i="32"/>
  <c r="G35" i="12" s="1"/>
  <c r="J44" i="32"/>
  <c r="G43" i="12" s="1"/>
  <c r="J13" i="32"/>
  <c r="G12" i="12" s="1"/>
  <c r="J21" i="32"/>
  <c r="G20" i="12" s="1"/>
  <c r="J29" i="32"/>
  <c r="G28" i="12" s="1"/>
  <c r="J37" i="32"/>
  <c r="G36" i="12" s="1"/>
  <c r="J14" i="32"/>
  <c r="G13" i="12" s="1"/>
  <c r="J18" i="32"/>
  <c r="G17" i="12" s="1"/>
  <c r="J26" i="32"/>
  <c r="G25" i="12" s="1"/>
  <c r="J38" i="32"/>
  <c r="G37" i="12" s="1"/>
  <c r="J46" i="32"/>
  <c r="G45" i="12" s="1"/>
  <c r="H10" i="31"/>
  <c r="F9" i="12" s="1"/>
  <c r="H15" i="31"/>
  <c r="F14" i="12" s="1"/>
  <c r="H19" i="31"/>
  <c r="F18" i="12" s="1"/>
  <c r="H23" i="31"/>
  <c r="F22" i="12" s="1"/>
  <c r="H27" i="31"/>
  <c r="F26" i="12" s="1"/>
  <c r="H31" i="31"/>
  <c r="F30" i="12" s="1"/>
  <c r="H35" i="31"/>
  <c r="F34" i="12" s="1"/>
  <c r="H43" i="31"/>
  <c r="F42" i="12" s="1"/>
  <c r="H47" i="31"/>
  <c r="F46" i="12" s="1"/>
  <c r="H11" i="31"/>
  <c r="F10" i="12" s="1"/>
  <c r="H16" i="31"/>
  <c r="F15" i="12" s="1"/>
  <c r="H20" i="31"/>
  <c r="F19" i="12" s="1"/>
  <c r="H24" i="31"/>
  <c r="F23" i="12" s="1"/>
  <c r="H32" i="31"/>
  <c r="F31" i="12" s="1"/>
  <c r="H40" i="31"/>
  <c r="F39" i="12" s="1"/>
  <c r="H44" i="31"/>
  <c r="F43" i="12" s="1"/>
  <c r="H48" i="31"/>
  <c r="F47" i="12" s="1"/>
  <c r="H8" i="31"/>
  <c r="F7" i="12" s="1"/>
  <c r="H13" i="31"/>
  <c r="F12" i="12" s="1"/>
  <c r="H17" i="31"/>
  <c r="F16" i="12" s="1"/>
  <c r="H29" i="31"/>
  <c r="F28" i="12" s="1"/>
  <c r="H37" i="31"/>
  <c r="F36" i="12" s="1"/>
  <c r="H9" i="31"/>
  <c r="F8" i="12" s="1"/>
  <c r="H14" i="31"/>
  <c r="F13" i="12" s="1"/>
  <c r="H26" i="31"/>
  <c r="F25" i="12" s="1"/>
  <c r="H30" i="31"/>
  <c r="F29" i="12" s="1"/>
  <c r="H34" i="31"/>
  <c r="F33" i="12" s="1"/>
  <c r="H38" i="31"/>
  <c r="F37" i="12" s="1"/>
  <c r="H42" i="31"/>
  <c r="F41" i="12" s="1"/>
  <c r="H46" i="31"/>
  <c r="F45" i="12" s="1"/>
  <c r="E46" i="12"/>
  <c r="E47" i="12"/>
  <c r="E16" i="12"/>
  <c r="J18" i="28" l="1"/>
  <c r="E17" i="12" s="1"/>
  <c r="J26" i="28"/>
  <c r="E25" i="12" s="1"/>
  <c r="J10" i="28"/>
  <c r="E9" i="12" s="1"/>
  <c r="J38" i="28"/>
  <c r="E37" i="12" s="1"/>
  <c r="J39" i="28"/>
  <c r="E38" i="12" s="1"/>
  <c r="J11" i="28"/>
  <c r="E10" i="12" s="1"/>
  <c r="J49" i="28"/>
  <c r="E48" i="12" s="1"/>
  <c r="J45" i="28"/>
  <c r="E44" i="12" s="1"/>
  <c r="J44" i="28"/>
  <c r="E43" i="12" s="1"/>
  <c r="J29" i="28"/>
  <c r="E28" i="12" s="1"/>
  <c r="J41" i="28"/>
  <c r="E40" i="12" s="1"/>
  <c r="J40" i="28"/>
  <c r="E39" i="12" s="1"/>
  <c r="J37" i="28"/>
  <c r="E36" i="12" s="1"/>
  <c r="J36" i="28"/>
  <c r="E35" i="12" s="1"/>
  <c r="J34" i="28"/>
  <c r="E33" i="12" s="1"/>
  <c r="J33" i="28"/>
  <c r="E32" i="12" s="1"/>
  <c r="J32" i="28"/>
  <c r="E31" i="12" s="1"/>
  <c r="J31" i="28"/>
  <c r="E30" i="12" s="1"/>
  <c r="J30" i="28"/>
  <c r="E29" i="12" s="1"/>
  <c r="J24" i="28"/>
  <c r="E23" i="12" s="1"/>
  <c r="J23" i="28"/>
  <c r="E22" i="12" s="1"/>
  <c r="J22" i="28"/>
  <c r="E21" i="12" s="1"/>
  <c r="J21" i="28"/>
  <c r="E20" i="12" s="1"/>
  <c r="J20" i="28"/>
  <c r="E19" i="12" s="1"/>
  <c r="J13" i="28"/>
  <c r="E12" i="12" s="1"/>
  <c r="J42" i="28"/>
  <c r="E41" i="12" s="1"/>
  <c r="J35" i="28"/>
  <c r="E34" i="12" s="1"/>
  <c r="D5" i="12"/>
  <c r="C5" i="12"/>
  <c r="B5" i="12" l="1"/>
  <c r="C30" i="25"/>
  <c r="C3" i="12" l="1"/>
  <c r="D3" i="12"/>
  <c r="C8" i="8" l="1"/>
  <c r="C7" i="8"/>
  <c r="C6" i="8"/>
  <c r="C5" i="8"/>
  <c r="C4" i="8"/>
  <c r="E16" i="8" l="1"/>
  <c r="E24" i="8"/>
  <c r="E32" i="8"/>
  <c r="E40" i="8"/>
  <c r="H40" i="8" s="1"/>
  <c r="D37" i="12" s="1"/>
  <c r="E48" i="8"/>
  <c r="E13" i="8"/>
  <c r="E19" i="8"/>
  <c r="H19" i="8" s="1"/>
  <c r="D16" i="12" s="1"/>
  <c r="E35" i="8"/>
  <c r="E44" i="8"/>
  <c r="E21" i="8"/>
  <c r="E15" i="8"/>
  <c r="E46" i="8"/>
  <c r="E39" i="8"/>
  <c r="H39" i="8" s="1"/>
  <c r="D36" i="12" s="1"/>
  <c r="E17" i="8"/>
  <c r="E25" i="8"/>
  <c r="H25" i="8" s="1"/>
  <c r="D22" i="12" s="1"/>
  <c r="E33" i="8"/>
  <c r="H33" i="8" s="1"/>
  <c r="D30" i="12" s="1"/>
  <c r="E41" i="8"/>
  <c r="E49" i="8"/>
  <c r="E10" i="8"/>
  <c r="E43" i="8"/>
  <c r="H43" i="8" s="1"/>
  <c r="D40" i="12" s="1"/>
  <c r="E52" i="8"/>
  <c r="H52" i="8" s="1"/>
  <c r="D49" i="12" s="1"/>
  <c r="E37" i="8"/>
  <c r="E22" i="8"/>
  <c r="H22" i="8" s="1"/>
  <c r="D19" i="12" s="1"/>
  <c r="E23" i="8"/>
  <c r="H23" i="8" s="1"/>
  <c r="D20" i="12" s="1"/>
  <c r="E12" i="8"/>
  <c r="E18" i="8"/>
  <c r="E26" i="8"/>
  <c r="E34" i="8"/>
  <c r="H34" i="8" s="1"/>
  <c r="D31" i="12" s="1"/>
  <c r="E42" i="8"/>
  <c r="H42" i="8" s="1"/>
  <c r="D39" i="12" s="1"/>
  <c r="E50" i="8"/>
  <c r="E27" i="8"/>
  <c r="E51" i="8"/>
  <c r="H51" i="8" s="1"/>
  <c r="D48" i="12" s="1"/>
  <c r="E29" i="8"/>
  <c r="E38" i="8"/>
  <c r="E31" i="8"/>
  <c r="E20" i="8"/>
  <c r="E28" i="8"/>
  <c r="H28" i="8" s="1"/>
  <c r="D25" i="12" s="1"/>
  <c r="E36" i="8"/>
  <c r="E45" i="8"/>
  <c r="E30" i="8"/>
  <c r="H30" i="8" s="1"/>
  <c r="D27" i="12" s="1"/>
  <c r="E11" i="8"/>
  <c r="E47" i="8"/>
  <c r="H49" i="8"/>
  <c r="D46" i="12" s="1"/>
  <c r="H21" i="8"/>
  <c r="D18" i="12" s="1"/>
  <c r="H29" i="8"/>
  <c r="D26" i="12" s="1"/>
  <c r="H38" i="8"/>
  <c r="D35" i="12" s="1"/>
  <c r="H45" i="8"/>
  <c r="D42" i="12" s="1"/>
  <c r="H46" i="8"/>
  <c r="D43" i="12" s="1"/>
  <c r="H15" i="8"/>
  <c r="D12" i="12" s="1"/>
  <c r="H32" i="8"/>
  <c r="D29" i="12" s="1"/>
  <c r="H17" i="8"/>
  <c r="D14" i="12" s="1"/>
  <c r="H36" i="8"/>
  <c r="D33" i="12" s="1"/>
  <c r="H47" i="8"/>
  <c r="D44" i="12" s="1"/>
  <c r="H24" i="8"/>
  <c r="D21" i="12" s="1"/>
  <c r="H48" i="8"/>
  <c r="D45" i="12" s="1"/>
  <c r="H12" i="8"/>
  <c r="D9" i="12" s="1"/>
  <c r="H50" i="8"/>
  <c r="D47" i="12" s="1"/>
  <c r="H13" i="8"/>
  <c r="D10" i="12" s="1"/>
  <c r="H26" i="8"/>
  <c r="D23" i="12" s="1"/>
  <c r="H27" i="8"/>
  <c r="D24" i="12" s="1"/>
  <c r="H35" i="8"/>
  <c r="D32" i="12" s="1"/>
  <c r="H31" i="8"/>
  <c r="D28" i="12" s="1"/>
  <c r="H11" i="8"/>
  <c r="D8" i="12" s="1"/>
  <c r="H16" i="8"/>
  <c r="D13" i="12" s="1"/>
  <c r="H41" i="8"/>
  <c r="D38" i="12" s="1"/>
  <c r="H18" i="8"/>
  <c r="D15" i="12" s="1"/>
  <c r="H20" i="8"/>
  <c r="D17" i="12" s="1"/>
  <c r="H37" i="8"/>
  <c r="D34" i="12" s="1"/>
  <c r="H44" i="8"/>
  <c r="D41" i="12" s="1"/>
  <c r="H10" i="8"/>
  <c r="D7" i="12" s="1"/>
  <c r="A3" i="14"/>
  <c r="C7" i="14"/>
  <c r="C6" i="14"/>
  <c r="F34" i="14" s="1"/>
  <c r="C4" i="14"/>
  <c r="F21" i="14" l="1"/>
  <c r="J21" i="14" s="1"/>
  <c r="C19" i="12" s="1"/>
  <c r="F11" i="14"/>
  <c r="F18" i="14"/>
  <c r="J18" i="14" s="1"/>
  <c r="C16" i="12" s="1"/>
  <c r="F42" i="14"/>
  <c r="F48" i="14"/>
  <c r="F35" i="14"/>
  <c r="F14" i="14"/>
  <c r="F24" i="14"/>
  <c r="J24" i="14" s="1"/>
  <c r="C22" i="12" s="1"/>
  <c r="F40" i="14"/>
  <c r="F29" i="14"/>
  <c r="F39" i="14"/>
  <c r="F50" i="14"/>
  <c r="J50" i="14" s="1"/>
  <c r="C48" i="12" s="1"/>
  <c r="F43" i="14"/>
  <c r="F9" i="14"/>
  <c r="F26" i="14"/>
  <c r="F25" i="14"/>
  <c r="J25" i="14" s="1"/>
  <c r="C23" i="12" s="1"/>
  <c r="F31" i="14"/>
  <c r="F49" i="14"/>
  <c r="J49" i="14" s="1"/>
  <c r="C47" i="12" s="1"/>
  <c r="F47" i="14"/>
  <c r="F37" i="14"/>
  <c r="F19" i="14"/>
  <c r="J19" i="14" s="1"/>
  <c r="C17" i="12" s="1"/>
  <c r="F20" i="14"/>
  <c r="J20" i="14" s="1"/>
  <c r="C18" i="12" s="1"/>
  <c r="F45" i="14"/>
  <c r="F32" i="14"/>
  <c r="F46" i="14"/>
  <c r="F10" i="14"/>
  <c r="F27" i="14"/>
  <c r="J27" i="14" s="1"/>
  <c r="C25" i="12" s="1"/>
  <c r="F15" i="14"/>
  <c r="F16" i="14"/>
  <c r="J16" i="14" s="1"/>
  <c r="C14" i="12" s="1"/>
  <c r="F30" i="14"/>
  <c r="F51" i="14"/>
  <c r="J51" i="14" s="1"/>
  <c r="C49" i="12" s="1"/>
  <c r="F44" i="14"/>
  <c r="F22" i="14"/>
  <c r="J22" i="14" s="1"/>
  <c r="C20" i="12" s="1"/>
  <c r="J28" i="14"/>
  <c r="C26" i="12" s="1"/>
  <c r="J10" i="14"/>
  <c r="C8" i="12" s="1"/>
  <c r="J48" i="14"/>
  <c r="C46" i="12" s="1"/>
  <c r="J23" i="14"/>
  <c r="C21" i="12" s="1"/>
  <c r="J14" i="14"/>
  <c r="C12" i="12" s="1"/>
  <c r="J26" i="14"/>
  <c r="C24" i="12" s="1"/>
  <c r="J17" i="14"/>
  <c r="C15" i="12" s="1"/>
  <c r="J15" i="14"/>
  <c r="C13" i="12" s="1"/>
  <c r="B12" i="12" l="1"/>
  <c r="C12" i="34" s="1"/>
  <c r="B8" i="12"/>
  <c r="C8" i="34" s="1"/>
  <c r="B16" i="12"/>
  <c r="B24" i="12"/>
  <c r="B49" i="12"/>
  <c r="B18" i="12"/>
  <c r="B13" i="12"/>
  <c r="B21" i="12"/>
  <c r="B20" i="12"/>
  <c r="B15" i="12"/>
  <c r="B48" i="12"/>
  <c r="B14" i="12"/>
  <c r="B17" i="12"/>
  <c r="B19" i="12"/>
  <c r="B23" i="12"/>
  <c r="B25" i="12"/>
  <c r="B26" i="12"/>
  <c r="B22" i="12"/>
  <c r="J30" i="14"/>
  <c r="J38" i="14"/>
  <c r="J35" i="14"/>
  <c r="J12" i="14"/>
  <c r="J43" i="14"/>
  <c r="J37" i="14"/>
  <c r="J31" i="14"/>
  <c r="J45" i="14"/>
  <c r="J33" i="14"/>
  <c r="J11" i="14"/>
  <c r="J29" i="14"/>
  <c r="J36" i="14"/>
  <c r="J41" i="14"/>
  <c r="J40" i="14"/>
  <c r="J44" i="14"/>
  <c r="J39" i="14"/>
  <c r="J34" i="14"/>
  <c r="J47" i="14"/>
  <c r="J46" i="14"/>
  <c r="J42" i="14"/>
  <c r="J32" i="14"/>
  <c r="J9" i="14"/>
  <c r="B8" i="34" l="1"/>
  <c r="B12" i="34"/>
  <c r="C48" i="34"/>
  <c r="C18" i="34"/>
  <c r="C13" i="34"/>
  <c r="C20" i="34"/>
  <c r="C22" i="34"/>
  <c r="C19" i="34"/>
  <c r="C16" i="34"/>
  <c r="C14" i="34"/>
  <c r="C49" i="34"/>
  <c r="C23" i="34"/>
  <c r="C24" i="34"/>
  <c r="C26" i="34"/>
  <c r="C21" i="34"/>
  <c r="C15" i="34"/>
  <c r="C25" i="34"/>
  <c r="C17" i="34"/>
  <c r="C35" i="12"/>
  <c r="C41" i="12"/>
  <c r="C34" i="12"/>
  <c r="C33" i="12"/>
  <c r="C38" i="12"/>
  <c r="C30" i="12"/>
  <c r="C27" i="12"/>
  <c r="B47" i="12"/>
  <c r="C45" i="12"/>
  <c r="C9" i="12"/>
  <c r="C36" i="12"/>
  <c r="C10" i="12"/>
  <c r="B46" i="12"/>
  <c r="C44" i="12"/>
  <c r="C31" i="12"/>
  <c r="C37" i="12"/>
  <c r="C43" i="12"/>
  <c r="C39" i="12"/>
  <c r="C40" i="12"/>
  <c r="C32" i="12"/>
  <c r="C28" i="12"/>
  <c r="C7" i="12"/>
  <c r="C42" i="12"/>
  <c r="C29" i="12"/>
  <c r="B9" i="12" l="1"/>
  <c r="C9" i="34" s="1"/>
  <c r="B17" i="34"/>
  <c r="B38" i="12"/>
  <c r="C38" i="34" s="1"/>
  <c r="B10" i="12"/>
  <c r="C10" i="34" s="1"/>
  <c r="B26" i="34"/>
  <c r="B24" i="34"/>
  <c r="B16" i="34"/>
  <c r="B13" i="34"/>
  <c r="B15" i="34"/>
  <c r="B18" i="34"/>
  <c r="B21" i="34"/>
  <c r="B49" i="34"/>
  <c r="B22" i="34"/>
  <c r="B48" i="34"/>
  <c r="B14" i="34"/>
  <c r="B20" i="34"/>
  <c r="B23" i="34"/>
  <c r="B19" i="34"/>
  <c r="B25" i="34"/>
  <c r="C46" i="34"/>
  <c r="C47" i="34"/>
  <c r="B7" i="12"/>
  <c r="C7" i="34" s="1"/>
  <c r="B42" i="12"/>
  <c r="B31" i="12"/>
  <c r="B27" i="12"/>
  <c r="B28" i="12"/>
  <c r="B44" i="12"/>
  <c r="B30" i="12"/>
  <c r="B40" i="12"/>
  <c r="B33" i="12"/>
  <c r="B39" i="12"/>
  <c r="B36" i="12"/>
  <c r="B34" i="12"/>
  <c r="B43" i="12"/>
  <c r="B41" i="12"/>
  <c r="B32" i="12"/>
  <c r="B29" i="12"/>
  <c r="B37" i="12"/>
  <c r="B45" i="12"/>
  <c r="B35" i="12"/>
  <c r="B7" i="34" l="1"/>
  <c r="B10" i="34"/>
  <c r="B9" i="34"/>
  <c r="B46" i="34"/>
  <c r="B38" i="34"/>
  <c r="B47" i="34"/>
  <c r="C37" i="34"/>
  <c r="C42" i="34"/>
  <c r="C33" i="34"/>
  <c r="C34" i="34"/>
  <c r="C43" i="34"/>
  <c r="C44" i="34"/>
  <c r="C29" i="34"/>
  <c r="C35" i="34"/>
  <c r="C40" i="34"/>
  <c r="C28" i="34"/>
  <c r="C32" i="34"/>
  <c r="C41" i="34"/>
  <c r="C36" i="34"/>
  <c r="C27" i="34"/>
  <c r="C45" i="34"/>
  <c r="C39" i="34"/>
  <c r="C30" i="34"/>
  <c r="C31" i="34"/>
  <c r="B42" i="34" l="1"/>
  <c r="B35" i="34"/>
  <c r="B43" i="34"/>
  <c r="B37" i="34"/>
  <c r="B45" i="34"/>
  <c r="B32" i="34"/>
  <c r="B40" i="34"/>
  <c r="B39" i="34"/>
  <c r="B41" i="34"/>
  <c r="B34" i="34"/>
  <c r="B31" i="34"/>
  <c r="B28" i="34"/>
  <c r="B44" i="34"/>
  <c r="B29" i="34"/>
  <c r="B33" i="34"/>
  <c r="B30" i="34"/>
  <c r="B36" i="34"/>
  <c r="B27" i="34"/>
</calcChain>
</file>

<file path=xl/sharedStrings.xml><?xml version="1.0" encoding="utf-8"?>
<sst xmlns="http://schemas.openxmlformats.org/spreadsheetml/2006/main" count="1165" uniqueCount="437">
  <si>
    <t>Календарный период</t>
  </si>
  <si>
    <t>Единица измерения</t>
  </si>
  <si>
    <t>баллов</t>
  </si>
  <si>
    <t>Ссылка на источник данных</t>
  </si>
  <si>
    <t>№ п/п</t>
  </si>
  <si>
    <t>Вопросы и варианты ответов</t>
  </si>
  <si>
    <t>Баллы</t>
  </si>
  <si>
    <t>Варианты ответов</t>
  </si>
  <si>
    <t>Форматы</t>
  </si>
  <si>
    <t>машиночитаемый</t>
  </si>
  <si>
    <t>графический</t>
  </si>
  <si>
    <t>графический формат</t>
  </si>
  <si>
    <t>Итого</t>
  </si>
  <si>
    <t>баллы</t>
  </si>
  <si>
    <t>понижающие коэффициенты</t>
  </si>
  <si>
    <t>Вопрос</t>
  </si>
  <si>
    <t>Комментарий:</t>
  </si>
  <si>
    <t>затруднен-ный поиск</t>
  </si>
  <si>
    <t>г. Саратов</t>
  </si>
  <si>
    <t>ЗАТО Михайловское</t>
  </si>
  <si>
    <t>ЗАТО Шиханы</t>
  </si>
  <si>
    <t xml:space="preserve">Александрово-Гайский </t>
  </si>
  <si>
    <t>Аткарский</t>
  </si>
  <si>
    <t>Аркадакский</t>
  </si>
  <si>
    <t>Базарно-Карабулакский</t>
  </si>
  <si>
    <t>Балаковский</t>
  </si>
  <si>
    <t>Балашовский</t>
  </si>
  <si>
    <t>Вольский</t>
  </si>
  <si>
    <t>Воскресенский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</si>
  <si>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</si>
  <si>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</si>
  <si>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</si>
  <si>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</si>
  <si>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</si>
  <si>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</si>
  <si>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</si>
  <si>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</si>
  <si>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</si>
  <si>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</si>
  <si>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</si>
  <si>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</si>
  <si>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</si>
  <si>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</si>
  <si>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</si>
  <si>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</si>
  <si>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</si>
  <si>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</si>
  <si>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</si>
  <si>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</si>
  <si>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</si>
  <si>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Турковский</t>
  </si>
  <si>
    <t>Саратовский</t>
  </si>
  <si>
    <t>Советский</t>
  </si>
  <si>
    <t>Татищевский</t>
  </si>
  <si>
    <t>Федоровский</t>
  </si>
  <si>
    <t>Хвалынский</t>
  </si>
  <si>
    <t>Энгельсский</t>
  </si>
  <si>
    <t>Word, Excel, PDF</t>
  </si>
  <si>
    <t>несоблюде-ние сроков</t>
  </si>
  <si>
    <t>Наименование муниципального образования Саратовской обалсти</t>
  </si>
  <si>
    <t>Муниципальные районы</t>
  </si>
  <si>
    <t>Балтайский</t>
  </si>
  <si>
    <t>Комментарии</t>
  </si>
  <si>
    <t>Итого по I этапу</t>
  </si>
  <si>
    <t>Максимальный балл</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</si>
  <si>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</si>
  <si>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</si>
  <si>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</si>
  <si>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</si>
  <si>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3.</t>
  </si>
  <si>
    <t xml:space="preserve">Годовой отчет об исполнении бюджета муниципального образования  </t>
  </si>
  <si>
    <t>Опубликование проекта решения об исполнении бюджета муниципального образования за отчетный финансовый год на портале (сайте)</t>
  </si>
  <si>
    <t>3.1</t>
  </si>
  <si>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</si>
  <si>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</si>
  <si>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</si>
  <si>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</si>
  <si>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3.2</t>
  </si>
  <si>
    <t>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</si>
  <si>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6) сведения об объеме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</si>
  <si>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3.3</t>
  </si>
  <si>
    <t>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</si>
  <si>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t>
  </si>
  <si>
    <t>Опубликовано</t>
  </si>
  <si>
    <t>Не опубликовано или не отвечает требованиям</t>
  </si>
  <si>
    <t>4.</t>
  </si>
  <si>
    <t>Общественное участие</t>
  </si>
  <si>
    <t>4.1</t>
  </si>
  <si>
    <t>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t>
  </si>
  <si>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</si>
  <si>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Опубликовано и содержит информацию о том, где можно ознакомиться с проектом решения об исполнении бюджета за отчетный год</t>
  </si>
  <si>
    <t>Не опубликовано, или публичные слушания не проводились, или не отвечает требованиям</t>
  </si>
  <si>
    <t>Итого баллов на II этапе</t>
  </si>
  <si>
    <t>4.2</t>
  </si>
  <si>
    <t>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</si>
  <si>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</si>
  <si>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</si>
  <si>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</si>
  <si>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 xml:space="preserve">3.1. Проект решения об исполнении бюджета муниципального образования  </t>
  </si>
  <si>
    <t>Оценка показателя 3.1</t>
  </si>
  <si>
    <t>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t>
  </si>
  <si>
    <t>Оценка показателя 3.2</t>
  </si>
  <si>
    <t>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</si>
  <si>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Оценка показателя 3.3</t>
  </si>
  <si>
    <t>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t>
  </si>
  <si>
    <t>Оценка показателя 4.1.</t>
  </si>
  <si>
    <t>4.2. Проведение публичных слушаний по годовому отчету об исполнении бюджета муниципального образования за отчетный финансовый год</t>
  </si>
  <si>
    <t>Оценка показателя 4.2</t>
  </si>
  <si>
    <t>Итого по II этапу</t>
  </si>
  <si>
    <t>Итого по I- II этапам</t>
  </si>
  <si>
    <t>http://www.baladmin.ru/meeting/docs/</t>
  </si>
  <si>
    <t>http://www.baladmin.ru/administration/divisions-structure/finance/byudzhet-dlya-grazhdan.php</t>
  </si>
  <si>
    <t>Заключение контрольно-счетного органа муниципального образования на годовой отчет об исполнении бюджета Балашовского муниципального района за отчетный финансовый год не публиковалось.</t>
  </si>
  <si>
    <t>Word</t>
  </si>
  <si>
    <t>http://ivanteevka.sarmo.ru/byudzhet-dlya-grazhdan/proekt-byudzheta-dlya-grazhdan/proekt-resheniya-ob-ispolnenii-byudzheta-za-2015-god/</t>
  </si>
  <si>
    <t>Приложения указаны без наименований, нет возможности скачать текстовую часть проекта.</t>
  </si>
  <si>
    <t>http://ivanteevka.sarmo.ru/byudzhet-dlya-grazhdan/byudzhet-dlya-grazhdan/2015/ispolnenie-byudzheta-za-2015-god/</t>
  </si>
  <si>
    <t>http://ivanteevka.sarmo.ru/byudzhet-dlya-grazhdan/finansovyy-kontrol/ekspertno-analiticheskie-meropriyatiya/</t>
  </si>
  <si>
    <t>В документе отсутствует подпись должностного лица. Не соблюден формат размещения официального документа.</t>
  </si>
  <si>
    <t>http://ivanteevka.sarmo.ru/byudzhet-dlya-grazhdan/obshchestvennoe-uchastie/publichnye-slushaniya-po-proektu-resheniya-ob-ispolnenii-byudzheta-za-2015-god/</t>
  </si>
  <si>
    <t>PDF</t>
  </si>
  <si>
    <t>Ссылка не предоставлена, на сайте информация не найдена.</t>
  </si>
  <si>
    <t>http://pugachev-adm.ru/19-aprelya-v-administratsii-pugachevskogo-munitsipalnogo-rayona-sostoyatsya-publichnyie-slushaniya.html#more-15685</t>
  </si>
  <si>
    <t xml:space="preserve">На предоставленной ссылке http://pugachev-adm.ru/ekonomika-rayona/byudzhet-rayona документ не найден. Документ обнаружен прикрепленным к сообщению о проведении публичных слушаний. </t>
  </si>
  <si>
    <t>http://piterka.sarmo.ru/byudzhet-piterskogo-mr/ispolnenie-mestnogo-byudzheta/</t>
  </si>
  <si>
    <t>http://piterka.sarmo.ru/byudzhet-piterskogo-mr/byudzhet-dlya-grazhdan/</t>
  </si>
  <si>
    <t>http://pugachev-adm.ru/ekonomika-rayona/byudzhet-rayona</t>
  </si>
  <si>
    <t>http://zatosvetly.ru/city/economics_amp_finance/byudzhet-gorodskogo-okruga/informatsiya-ob-ispolnenii-byudzheta-gorodskogo-okruga-zato-svetlyy/2015/index.php?ELEMENT_ID=8475</t>
  </si>
  <si>
    <t>http://zatosvetly.ru/city/economics_amp_finance/byudzhet-gorodskogo-okruga/byudzhet-dlya-grazhdan/</t>
  </si>
  <si>
    <t>http://www.zatosvetly.ru/about/info/news/folder/folder1/folder/folder1/folder/folder/index.php?ELEMENT_ID=8960</t>
  </si>
  <si>
    <t>На сайте информация не опубликована.</t>
  </si>
  <si>
    <t>http://zatosvetly.ru/about/info/news/8408/</t>
  </si>
  <si>
    <t>http://www.zatosvetly.ru/regulatory/publichnye-slushaniya-.php?ELEMENT_ID=8959</t>
  </si>
  <si>
    <t>http://zatoshihany.ru/regulatory/bills/</t>
  </si>
  <si>
    <t>Раздел не структурирован по годам.</t>
  </si>
  <si>
    <t>http://zatoshihany.ru/city/Budget_for_citizens/</t>
  </si>
  <si>
    <t>http://zatoshihany.ru/sobranie/kontrolnaya/</t>
  </si>
  <si>
    <t>В документе отсутствует  дата, подпись должностного лица. Не соблюден формат размещения официального документа.Раздел не структурирован по годам.</t>
  </si>
  <si>
    <t>http://zatoshihany.ru/index.php</t>
  </si>
  <si>
    <t>http://zatoshihany.ru/sobranie/acts/</t>
  </si>
  <si>
    <t>По предоставленной ссылке не обнаружен  итоговый документ (решение/протокол), принятый по результатам публичных слушаний .  На сайте информация не опубликована.</t>
  </si>
  <si>
    <t>http://ozinki.sarmo.ru/byudzhet/byudzhet-dlya-grazhdan.php</t>
  </si>
  <si>
    <t>Лишняя папка в архиве</t>
  </si>
  <si>
    <t>Отсутствуют пункты 1, 4, 5; пункт 2 и 3  не соответствуют (отсутствуют плановые значения, процент исполнения и причины отклонения исполнения от плановых значений).</t>
  </si>
  <si>
    <t>Отсутствует пункт 5, пункты 2 и 3 не соответствуют (отсутствуют причины отклонения исполнения от плановых значений), пункт 4 не соответствует (нет показателей)</t>
  </si>
  <si>
    <t>http://ozinki.sarmo.ru/byudzhet/byudzhet-munitsipalnogo-rayona.php</t>
  </si>
  <si>
    <t>Jpg</t>
  </si>
  <si>
    <t xml:space="preserve">http://ozinki.sarmo.ru/byudzhet/byudzhet-munitsipalnogo-rayona.php </t>
  </si>
  <si>
    <t>http://bkarabulak.sarmo.ru/index.php?option=com_content&amp;view=article&amp;id=3965&amp;Itemid=312</t>
  </si>
  <si>
    <t>http://bkarabulak.sarmo.ru/index.php?option=com_content&amp;view=article&amp;id=5687&amp;Itemid=328</t>
  </si>
  <si>
    <t>http://bkarabulak.sarmo.ru/index.php?option=com_content&amp;view=category&amp;layout=blog&amp;id=43&amp;Itemid=169</t>
  </si>
  <si>
    <t>http://baladmin.ru/news/</t>
  </si>
  <si>
    <t>В документе отсутствует подпись должностного лица.</t>
  </si>
  <si>
    <t>http://rtishevo.sarmo.ru/finansovyy-organ/rtishchevskiy-munitsipalnyy-rayon/2016-god/informatsiya-ob-ispolnenii-byudzheta-munitsipalnogo-rayona.php</t>
  </si>
  <si>
    <t>http://rtishevo.sarmo.ru/finansovyy-organ/rtishchevskiy-munitsipalnyy-rayon/2016-god/byudzhet-dlya-grazhdan.php</t>
  </si>
  <si>
    <t xml:space="preserve">Отсутствуютпункты: 1,5,6;7 пункт 2 не соответствует (отсутствуют причины отклонения исполнения от плановых значений), пункт 4 не соответствует (нет расходов и показателей).  Раздел, где находится  документ, не структурирован. </t>
  </si>
  <si>
    <t>Не предусмотрена возможность скачать документ.</t>
  </si>
  <si>
    <t>http://algay.sarmo.ru/byudzhet-ekonomika-finansy/byudzhet-dokumenty.php</t>
  </si>
  <si>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информация не опубликована.</t>
  </si>
  <si>
    <t>В документе отсутствует подпись должностного лица. Не соблюден формат размещения официального документа. Раздел не структурирован по годам.</t>
  </si>
  <si>
    <t>Опубликован не в составе материалов к проекту решения об исполнении бюджета муниципального образования за отчетный финансовый год</t>
  </si>
  <si>
    <t>В документе отсутствует подпись должностного лица. Не соблюден формат размещения официального документа.  Раздел не структурирован по годам.</t>
  </si>
  <si>
    <t>http://arkadak.sarmo.ru/index.php?option=com_content&amp;view=article&amp;id=828</t>
  </si>
  <si>
    <t>На предоставленной ссылке отсутствует  бюджет для граждан, разработанный на основе решения об исполнении бюджета муниципального образования за отчетный финансовый год</t>
  </si>
  <si>
    <t xml:space="preserve">http://arkadak.sarmo.ru/index.php?option=com_content&amp;view=article&amp;id=828 </t>
  </si>
  <si>
    <t>http://proatkarsk.ru/CityArticles.aspx?articleid=3304</t>
  </si>
  <si>
    <t>http://proatkarsk.ru/CityArticles.aspx?articleid=3041</t>
  </si>
  <si>
    <t>Отсутствуют пункты 5-7, пункт 1  не соответствует (отсутствуют показатели, характеризующие численность и состав населения), пункт 2 не  соответствует (сведения не в разрезе видов доходов и отсутствуют причины отклонения исполнения от плановых значений ),  пункт 3 не  соответствует ( не в разрезе видов расходов и отсутствуют причины отклонения исполнения от плановых значений ), в пункте 4  предпочтительны  числовые показатели.</t>
  </si>
  <si>
    <t>http://proatkarsk.ru/CityArticles.aspx?articleid=3654</t>
  </si>
  <si>
    <t>В документе отсутствует подпись должностного лица. Не соблюден формат размещения официального документа. Раздел не структурирован.</t>
  </si>
  <si>
    <t>http://proatkarsk.ru/CityArticles.aspx?articleid=3641</t>
  </si>
  <si>
    <t xml:space="preserve">В документе отсутствует подпись должностного лица. Не соблюден формат размещения официального документа. </t>
  </si>
  <si>
    <t>http://www.admbal.ru/page/ispolnenie-byudzheta-bmr</t>
  </si>
  <si>
    <t xml:space="preserve">Отсутствует пункты:  5, пункт 1  не соответствует (отсутствуют показатели, характеризующие объемы производства, численность и состав населения (факт-план)), пункт 2 не соответствует (отсутствуют плановые значения и причины отклонения исполнения от плановых значений), пункт 3 не соответствует (отсутствуют причины отклонения исполнения от плановых значений), пункт 4 не соответствует (нет расходов и привязке  показателей к расходам), пункт 6 не соответствует (отсутствуют сведения о муниципальном долге на начало отчетного периода). </t>
  </si>
  <si>
    <t>Приложения 1-4 указаны без наименований, дополнительная информация к проекту не отделена от проекта.</t>
  </si>
  <si>
    <t xml:space="preserve">http://www.admbal.ru/page/byudzhet-bmr </t>
  </si>
  <si>
    <t xml:space="preserve">http://www.admbal.ru/page/ispolnenie-byudzheta-bmr </t>
  </si>
  <si>
    <t xml:space="preserve">http://www.admbal.ru/page/publichnye-slushaniya-24-maya-2016-goda </t>
  </si>
  <si>
    <t xml:space="preserve">http://www.admbal.ru/page/rekomendatsii-publichnykh-slushanii-po-voprosu-o-proekte-resheniya-sobraniya-balakovskogo-munit </t>
  </si>
  <si>
    <t>http://adm-baltay.ru/sobranie-deputatov/normativno-pravovyie-aktyi-sobraniya-deputatov/2016-2/</t>
  </si>
  <si>
    <t>Раздел не структурирован, опубликован отдельно от материалов по проекту решения об исполнении бюджета, отсутствует решение/протокол итогов проведения публ.слушаний</t>
  </si>
  <si>
    <t>http://voskresensk64.ru/meeting/mun-sobranie/documents/index.php</t>
  </si>
  <si>
    <t>http://voskresensk64.ru/meeting/mun-polnom/Контрольно-счетная%20комиссия/index.php</t>
  </si>
  <si>
    <t>http://voskresensk64.ru/meeting/mun-sobranie/documents/index.php
http://moyaokruga.ru/ourlife/Articles.aspx?articleId=64363</t>
  </si>
  <si>
    <t>http://moyaokruga.ru/ourlife/Articles.aspx?articleId=64363</t>
  </si>
  <si>
    <t>http://dergachi.sarmo.ru/sobranie-dergachevskogo-munitsipalnogo-rayona/proekty-sobraniya-dergachevskogo-munitsipalnogo-rayona/</t>
  </si>
  <si>
    <t>Word, Excel</t>
  </si>
  <si>
    <t>http://dergachi.sarmo.ru/byudzhet-dlya-grazhdan/</t>
  </si>
  <si>
    <t>http://dergachi.sarmo.ru/kontrolno-schetnyy-organ-dergachevskogo-munitsipalnogo-rayona/</t>
  </si>
  <si>
    <t>http://dergachi.sarmo.ru/sobranie-dergachevskogo-munitsipalnogo-rayona/resheniya-sobraniya-dergachevskogo-munitsipalnogo-rayona/</t>
  </si>
  <si>
    <t>http://duhovnitskoe.sarmo.ru/byudzhet-dlya-grazhdan/</t>
  </si>
  <si>
    <t>http://duhovnitskoe.sarmo.ru/ispolnenie-byudzheta/</t>
  </si>
  <si>
    <t>http://www.ekaterinovka.sarmo.ru/byudzhet-dlya-grazhdan/</t>
  </si>
  <si>
    <t>ekaterinovka.sarmo.ru/upload/medialibrary/1cf/1cf3a977ffe55471ec526ff1e454c89a.doc</t>
  </si>
  <si>
    <t>http://ekaterinovka.sarmo.ru/upload/medialibrary/dcb/dcb24a0d8d3ccf248407a577d824c0a7.doc</t>
  </si>
  <si>
    <t>http://ershov.sarmo.ru/raion-sobr/resheniya/</t>
  </si>
  <si>
    <t>http://ershov.sarmo.ru/byudzhet-ekonomika-finansy/byudzhet-dlya-grazhdan/</t>
  </si>
  <si>
    <t>http://ershov.sarmo.ru/ershovskiy-munitsipalnyy-rayon/kontrolno-schetnaya-komissiya/</t>
  </si>
  <si>
    <t>http://kalininsk.sarmo.ru/predstavitelnyy-organ-munitsipalnogo-rayona/dokumenty-normativnye-akty/</t>
  </si>
  <si>
    <t>http://kalininsk.sarmo.ru/informatsiya-o-munitsipalnom-rayone/byudzhet-munitsipalnogo-rayona/?ELEMENT_ID=1406</t>
  </si>
  <si>
    <t>http://kalininsk.sarmo.ru/kontrolno-schetnaya-komissiya/zaklyuchenie-ksk-na-otchet-ob-ispolnenii-byudzheta/</t>
  </si>
  <si>
    <t>http://krasnoarmeysk.sarmo.ru/krasnoarmeyskiy-rayon/byudzhet/reshenie-ob-ispolnenii-byudzheta-krasnoarmeyskogo-munitsipalnogo-rayona/</t>
  </si>
  <si>
    <t>http://krasnoarmeysk.sarmo.ru/krasnoarmeyskiy-rayon/byudzhet/byudzhet-dlya-grazhdan/ispolnenie-byudzheta-krasnoarmeyskogo-mr.php?clear_cache=Y</t>
  </si>
  <si>
    <t>http://krasnoarmeysk.sarmo.ru/krasnoarmeyskiy-rayon/byudzhet/byudzhet-dlya-grazhdan/</t>
  </si>
  <si>
    <t>http://gornyi.sarmo.ru/index.php?option=com_content&amp;view=article&amp;id=1013:2014-04-02-05-58-02&amp;catid=34:%D0%9E%D1%81%D0%BD%D0%BE%D0%B2%D0%BD%D0%B0%D1%8F%20%D0%BA%D0%B0%D1%82%D0%B5%D0%B3%D0%BE%D1%80%D0%B8%D1%8F</t>
  </si>
  <si>
    <t>http://gornyi.sarmo.ru/index.php?option=com_content&amp;view=article&amp;id=1105:2014-05-20-10-48-44&amp;catid=34:%D0%9E%D1%81%D0%BD%D0%BE%D0%B2%D0%BD%D0%B0%D1%8F%20%D0%BA%D0%B0%D1%82%D0%B5%D0%B3%D0%BE%D1%80%D0%B8%D1%8F</t>
  </si>
  <si>
    <t>http://gornyi.sarmo.ru/index.php?option=com_content&amp;view=article&amp;id=2670:2016-09-27-06-59-52&amp;catid=34:%D0%9E%D1%81%D0%BD%D0%BE%D0%B2%D0%BD%D0%B0%D1%8F%20%D0%BA%D0%B0%D1%82%D0%B5%D0%B3%D0%BE%D1%80%D0%B8%D1%8F</t>
  </si>
  <si>
    <t>http://adm.lysyegory.ru/base/2476-proekt-reshenija-ob-ispolnenii-byudzheta-municipalnogo-raiona-za-2015-god.html</t>
  </si>
  <si>
    <t>http://adm.lysyegory.ru/base/2467-byudzhet-dlja-grazhdan-po-lysogorskomu-municipalnomu-raionu-ispolnenie-za-2015-god.html</t>
  </si>
  <si>
    <t>http://adm.lysyegory.ru/base/2477-zaklyuchenie-kontrolno-schetnogo-organa-municipalnogo-raiona-na-godovoi-otchet-ob-ispolnenii-byudzheta-za-2015-god.html</t>
  </si>
  <si>
    <t>http://adm.lysyegory.ru/base/novosti/publichnye-slushanija</t>
  </si>
  <si>
    <t>http://adm.lysyegory.ru/base/raion/byudzhet-municipalnogo-raiona/godovoi-otchet-ob-ispolnenii-byudzheta-mr</t>
  </si>
  <si>
    <t>http://marksadm.ru/icp-b.html</t>
  </si>
  <si>
    <t>http://marksadm.ru/bdg-kf.html</t>
  </si>
  <si>
    <t xml:space="preserve"> PDF</t>
  </si>
  <si>
    <t>http://marksadm.ru/ps-sl.html</t>
  </si>
  <si>
    <t>http://admnburasy.ru/budget.html</t>
  </si>
  <si>
    <t>http://www.admnburasy.ru/docs/ksk/zak/nmr.rar</t>
  </si>
  <si>
    <t>http://www.novouzensk.ru/sobranie/sobr/akty/</t>
  </si>
  <si>
    <t>http://www.novouzensk.ru/budget%20for%20people/</t>
  </si>
  <si>
    <t>http://www.novouzensk.ru/the-control-and-audit-commission/</t>
  </si>
  <si>
    <t>http://perelyub.sarmo.ru/index.php?option=com_content&amp;view=category&amp;layout=blog&amp;id=72&amp;Itemid=244</t>
  </si>
  <si>
    <t>http://perelyub.sarmo.ru/index.php?option=com_content&amp;view=article&amp;id=471:2015-02-16-11-15-11&amp;catid=63:--&amp;Itemid=172</t>
  </si>
  <si>
    <t>http://petrovsk64.ru/sub-org/fin-upr/otkrytyy-byudzhet/otchetnost/proekt-resheniya-ob-ispolnenii-byudzheta-munitsipalnogo-rayona/</t>
  </si>
  <si>
    <t>Web, Pdf</t>
  </si>
  <si>
    <t>http://petrovsk64.ru/sub-org/fin-upr/otkrytyy-byudzhet/byudzhet-dlya-grazhdan/</t>
  </si>
  <si>
    <t>http://petrovsk64.ru/sub-org/fin-upr/dokumenty/informaciya-ksk/</t>
  </si>
  <si>
    <t>http://saratovmer.ru/budget/rubrics/5/1265.html</t>
  </si>
  <si>
    <t>http://saratovmer.ru/budget/rubrics/6/1267.html</t>
  </si>
  <si>
    <t>Отсутствует пункты: 1,6,7,  пункт 4 не соответствует (отсутствуют плановые значения, нет  показателей).</t>
  </si>
  <si>
    <t>http://www.kspsaratov.ru/?p=2094</t>
  </si>
  <si>
    <t>В документе отсутствует подпись должностного лица. Не соблюден формат размещения официального документа.Отсутствует возможность скачать документ.</t>
  </si>
  <si>
    <t>По предоставленной ссылке отсутствует возможность отследить размещение документа на сайте.</t>
  </si>
  <si>
    <t>http://mihailovski.ru/?mod=article&amp;id=3168</t>
  </si>
  <si>
    <t>http://mihailovski.ru/?mod=article&amp;id=3096</t>
  </si>
  <si>
    <t>Отсутствуют пункты  4-6; пункт 1  не соответствует (отсутствуют показатели, характеризующие объемы производства, численность и состав населения), пункт 2 и 3  не соответствуют (отсутствуют  причины отклонения исполнения от плановых значений).</t>
  </si>
  <si>
    <t>http://mihailovski.ru/?mod=article&amp;id=3282</t>
  </si>
  <si>
    <t>http://mihailovski.ru/?mod=article&amp;id=3371</t>
  </si>
  <si>
    <t>Информационное сообщение не содержит информацию о том, где можно ознакомиться с проектом решения об исполнении бюджета за отчетный год</t>
  </si>
  <si>
    <t>http://mihailovski.ru/?mod=article&amp;id=3372</t>
  </si>
  <si>
    <t>Не опубликован итоговый документ (решение/протокол), принятый по результатам публичных слушаний</t>
  </si>
  <si>
    <t>http://petrovsk64.ru/sub-org/fin-upr/otkrytyy-byudzhet/obshchestvennoe-uchastie/</t>
  </si>
  <si>
    <t>http://petrovsk64.ru/upload/iblock/a56/a562bf7b8d8645ed370b99f0e2927724.pdf</t>
  </si>
  <si>
    <t>http://rovnoe.sarmo.ru/sobranie-amr/publichnye-slushaniya/</t>
  </si>
  <si>
    <t>http://rovnoe.sarmo.ru/byudzhet/byudzhet-dlyagrazhdan/</t>
  </si>
  <si>
    <t>http://romanovka.sarmo.ru/byudzhet-dlya-grazhdan/byudzhet-romanovskogo-munitsipalnogo-rayona/godovoy-otchet/</t>
  </si>
  <si>
    <t>http://romanovka.sarmo.ru/byudzhet-dlya-grazhdan/byudzhet-romanovskogo-munitsipalnogo-rayona/godovoy-otchet/zaklyuchenie-kontrolno-schetnogo-organa/</t>
  </si>
  <si>
    <t>http://romanovka.sarmo.ru/byudzhet-dlya-grazhdan/byudzhet-romanovskogo-munitsipalnogo-rayona/godovoy-otchet/obshchestvennoe-uchastie/</t>
  </si>
  <si>
    <t>http://romanovka.sarmo.ru/byudzhet-dlya-grazhdan/byudzhet-romanovskogo-munitsipalnogo-rayona/godovoy-otchet/obshchestvennoe-uchastie/dokument-prinyatyy-po-rezultatam-publichnykh-slushaniy.php</t>
  </si>
  <si>
    <t>http://sam64.ru/index.php?option=com_content&amp;view=article&amp;id=634&amp;Itemid=242</t>
  </si>
  <si>
    <t>http://sam64.ru/index.php?option=com_content&amp;view=article&amp;id=737&amp;Itemid=254</t>
  </si>
  <si>
    <t>http://sam64.ru/index.php?option=com_content&amp;view=article&amp;id=172&amp;Itemid=155</t>
  </si>
  <si>
    <t>http://sam64.ru/images/doc/mun_sobr/post_17_2016.doc</t>
  </si>
  <si>
    <t>http://www.engels-city.ru/pravakts-100037/proektsersd</t>
  </si>
  <si>
    <t>Скачать можно только приложения. У приложений 1 и 4 отсутствуют названия.</t>
  </si>
  <si>
    <t>Web, Excel</t>
  </si>
  <si>
    <t>http://www.engels-city.ru/byudzhet-dlya-grazhdan</t>
  </si>
  <si>
    <t>Отсутствует пункты: 5, пункт 1  не соответствует отсутствуют плановые значения, отсутствуют показатели, характеризующие численность и состав населения ), пункт 3 не соответствует (исполнение 2015 года сравнивается не с полановыми значениями, а с исполнением 2014 года, отсутствуют причины отклонения исполнения от плановых значений), пункт 6  не соответствует (нет данных об объеме мун.долга на начало отчетного периода, т.е. на 01.01.2015).  В пункте 4 добавить плановые значения.</t>
  </si>
  <si>
    <t>Web</t>
  </si>
  <si>
    <t>http://www.engels-city.ru/depsraion/17062</t>
  </si>
  <si>
    <t>В целях оценки показателя учитывается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 подписанный уполномоченным должностным лицом.  По предоставленной ссылке  находятся годовые отчеты о деятельности контрольно-счетного органа муниципального образования.</t>
  </si>
  <si>
    <t>http://www.engels-city.ru/pbslsdemr</t>
  </si>
  <si>
    <t>http://www.engels-city.ru/pbslsdemr/32329-zaklyuchenie-o-rezultatakh-publichnykh-slushanij-po-proektu-godovogo-otcheta-ob-ispolnenii-byudzheta-engelsskogo-munitsipalnogo-rajona-za-2015-god-ot-15-marta-2016-goda</t>
  </si>
  <si>
    <t>В документе отсутствует подпись должностного лица. Не соблюден формат размещения официального документа. Отсутствует возможность скачать документ.</t>
  </si>
  <si>
    <t>http://turki.sarmo.ru/sobranie-deputatov-turkovskogo-munitsipalnogo-rayona/dokumenty/resheniya-sobraniya-deputatov/2016/</t>
  </si>
  <si>
    <t xml:space="preserve">Скачать можно только приложения. </t>
  </si>
  <si>
    <t>http://turki.sarmo.ru/sobranie-deputatov-turkovskogo-munitsipalnogo-rayona/dokumenty/byudzhet/byudzhet-dlya-grazhdan/</t>
  </si>
  <si>
    <t xml:space="preserve">Отсутствует пункты 5-6, пункт 1  не соответствует(отсутствуют показатели, характеризующие объемы производства, численность и состав населения (факт-план)), пункт 2  не соответствует (исполнение 2015 года сравнивается не с полановыми значениями, а с исполнением 2014 года, отсутствуют причины отклонения исполнения от плановых значений),пункт 3 не соответствует (отсутствуют причины отклонения исполнения от плановых значений),пункт 4 не соответствует(нет показателей). </t>
  </si>
  <si>
    <t>http://turki.sarmo.ru/sobranie-deputatov-turkovskogo-munitsipalnogo-rayona/dokumenty/publichnye-slushaniya/</t>
  </si>
  <si>
    <t>http://вольск.рф/?page_id=14102</t>
  </si>
  <si>
    <t>http://volskms.ru/%d0%bf%d1%80%d0%be%d0%b5%d0%ba%d1%82%d1%8b-%d0%bc%d1%83%d0%bd%d0%b8%d1%86%d0%b8%d0%bf%d0%b0%d0%bb%d1%8c%d0%bd%d1%8b%d1%85-%d0%bd%d0%be%d1%80%d0%bc%d0%b0%d1%82%d0%b8%d0%b2%d0%bd%d0%be-%d0%bf%d1%80/</t>
  </si>
  <si>
    <t>Обратите внимание: в следующий раз присылать конкретную ссылку на страницу, где находится документ. Пришлось его поискать!</t>
  </si>
  <si>
    <t>http://krasny-kut.ru/municipal_noe_sobranie/oficial_nye_dokumenty/proekty_reshenij_sobraniya_deputatov/</t>
  </si>
  <si>
    <t>Затруднен поиск, все проекты решений сгруппированы в архивах по месяцам (папка апрель).</t>
  </si>
  <si>
    <t>Ошибка на сайте, страница не найдена</t>
  </si>
  <si>
    <t>http://krasny-kut.ru/krasnokutskij_rajon/konomika_i_finansy/finansy/</t>
  </si>
  <si>
    <t>http://sam64.ru/index.php?option=com_content&amp;view=article&amp;id=149&amp;Itemid=87</t>
  </si>
  <si>
    <t>Брошюра подготовлена на основе проекта решения об исполнении бюджета! Отсутствуют пункт 4-5, пункт 1  не соответствует (отсутствуют показатели, характеризующие численность и состав населения), пункт 2 и 3  не соответствуют (отсутствуют плановые значения, процент исполнения и причины отклонения исполнения от плановых значений).</t>
  </si>
  <si>
    <t>http://saratov.sarmo.ru/index.php?option=com_content&amp;view=article&amp;id=5087&amp;Itemid=514</t>
  </si>
  <si>
    <t>Приложения - листы в двух Excel-файлах, доступны только при скачивании, в Web формате - приложения не опубликованы.</t>
  </si>
  <si>
    <t>Web, Word,Excel</t>
  </si>
  <si>
    <t>Ссылка не предоставлена, информация на сайте не обнаружена.</t>
  </si>
  <si>
    <t>Обратите внимание: в следующий раз присылать конкретную ссылку на страницу, где находится документ (предоставлена ссылка - сразу на документ, не на страницу, где он находится на сайте).</t>
  </si>
  <si>
    <t>В документе отсутствует подпись должностного лица. Не соблюден формат размещения официального документа. Обратите внимание: в следующий раз присылать конкретную ссылку на страницу, где находится документ(много лишних ссылок).</t>
  </si>
  <si>
    <t>Отсутствует пункты 1, 4-7, пункты 2 и 3 не соответствует  (отсутствуют причины отклонения исполнения от плановых значений). Обратите внимание: в следующий раз присылать конкретную ссылку на страницу, где находится документ(много лишних ссылок).</t>
  </si>
  <si>
    <t>Обратите внимание: в следующий раз присылать конкретную ссылку на страницу, где находится документ(много лишних ссылок).</t>
  </si>
  <si>
    <t>http://saratov.sarmo.ru/index.php?option=com_content&amp;view=article&amp;id=5100&amp;Itemid=530</t>
  </si>
  <si>
    <t>В документе отсутствует подпись должностного лица. Не соблюден формат размещения официального документа.  Обратите внимание: в следующий раз присылать конкретную ссылку на страницу, где находится документ (предоставлена ссылка - сразу на документ, не на страницу, где он находится на сайте). Перепутаны ссылки по пунктам 4.1 и 4.2.</t>
  </si>
  <si>
    <t>http://saratov.sarmo.ru/index.php?option=com_content&amp;view=article&amp;id=4751:2016-05-25-08-35-19&amp;catid=161:2015-08-06-12-41-33&amp;Itemid=451</t>
  </si>
  <si>
    <t>В документе отсутствует подпись должностного лица. Не соблюден формат размещения официального документа. Не предусмотрена возможность скачать документ. Для оценки прислали экспертные заключения на решения о внесении изменений в бюджет 2016 года.Обратите внимание: в следующий раз присылать конкретную ссылку на страницу, где находится документ (предоставлена ссылка - сразу на документ, не на страницу, где он находится на сайте).</t>
  </si>
  <si>
    <t>http://stepnoeadm.ru/?page_id=292</t>
  </si>
  <si>
    <t>Проекта решения об исполнении бюджета муниципального образования за отчетный финансовый год не обнаружено, только само решение не в структурированном ввиде.  В разделе много неструктурированной информации, не удобно искать необходимую.</t>
  </si>
  <si>
    <t>http://stepnoeadm.ru/?page_id=290</t>
  </si>
  <si>
    <t>http://stepnoeadm.ru/?page_id=54</t>
  </si>
  <si>
    <t xml:space="preserve">В документе отсутствует подпись должностного лица и дата документа. Не соблюден формат размещения официального документа. </t>
  </si>
  <si>
    <t>http://stepnoeadm.ru/?page_id=44</t>
  </si>
  <si>
    <t>Опубликован не в составе материалов к проекту решения об исполнении бюджета муниципального образования за отчетный финансовый год, 7 кликов до текста документа</t>
  </si>
  <si>
    <t>http://tatishevo.saratov.gov.ru/index.php?option=com_content&amp;view=article&amp;id=3184:-----l-------------2015-r&amp;catid=64:2009-12-20-17-44-19&amp;Itemid=91</t>
  </si>
  <si>
    <t>http://tatishevo.saratov.gov.ru/index.php?option=com_content&amp;view=article&amp;id=3184:-l-2015-r&amp;catid=64:2009-12-20-17-44-19&amp;Itemid=91</t>
  </si>
  <si>
    <t>http://tatishevo.saratov.gov.ru/index.php?option=com_content&amp;view=article&amp;id=3040:2016-06-30-08-54-19&amp;catid=64:2009-12-20-17-44-19&amp;Itemid=91</t>
  </si>
  <si>
    <t xml:space="preserve">Отсутствует пункты 4-5, пункт 1  не соответствует(отсутствуют показатели, характеризующие объемы производства  и состав населения ), пункт 2  не соответствует (отсутствуют процент исполнения,причины отклонения исполнения от плановых значений),пункт 3 не соответствует (отсутствуют процент исполнения,  причины отклонения исполнения от плановых значений), пункт 6 не соответствует (отсутствуют сведения на начало и на конец отчетного периода). </t>
  </si>
  <si>
    <t>http://tatishevo.saratov.gov.ru/index.php?option=com_content&amp;view=article&amp;id=Itemid=1827</t>
  </si>
  <si>
    <t xml:space="preserve">Отсутствует пункты 5, пункт 1  не соответствует (отсутствуют показатели, характеризующие состав населения ), пункт 2 и 3  не соответствует (отсутствуют причины отклонения исполнения от плановых значений), пункт 4 не соответствует (нет процента исполнения и показателей). </t>
  </si>
  <si>
    <t>http://mokrous.fedrayon.ru/index.php?option=com_content&amp;view=article&amp;id=291&amp;Itemid=285</t>
  </si>
  <si>
    <t>Слишком много информации на одной страниц!  Раздел не структурирован.</t>
  </si>
  <si>
    <t>Отсутствуют пункты 4-7, пункт  1 не  соответствует (отсутствуют показатели, характеризующие численность и состав населения), пункт 2 и 3  не соответствует (отсутствуют причины отклонения исполнения от плановых значений). Слишком много информации на одной страниц!  Раздел не структурирован.</t>
  </si>
  <si>
    <t>mokrous.fedrayon.ru ; http://mokrous.fedrayon.ru/index.php?option=com_content&amp;view=article&amp;id=291&amp;Itemid=285</t>
  </si>
  <si>
    <t>В документе отсутствует дата подписания документа. Слишком много информации на одной страниц!  Раздел не структурирован.</t>
  </si>
  <si>
    <t>Не указаны названия приложений в архиве.</t>
  </si>
  <si>
    <t>Опубликовано решение, а не проект. Раздел не структурирован по годам.</t>
  </si>
  <si>
    <t xml:space="preserve">Раздел не структурирован по годам. </t>
  </si>
  <si>
    <t>По указанной ссылке (http://adm-baltay.ru/sobranie-deputatov/nor mativno-pravovyie-aktyi-sobraniya-deputatov/2016-2/) документы не найдены. Решение № 77  не является проектом.</t>
  </si>
  <si>
    <t xml:space="preserve"> 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По данной ссылке опубликованы решения Собрания Новоузенского МР, причем без названия, что затрудняет поиск нужного пользователю.</t>
  </si>
  <si>
    <t xml:space="preserve"> 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опубликовано решение  №7  п.1 «Об утверждении годового отчета за 2015 год».</t>
  </si>
  <si>
    <t xml:space="preserve"> 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По данной ссылке опубликованы решения Собрания депутатов Турковского МР, причем без названия м в архивах, что затрудняет поиск нужного пользователю.</t>
  </si>
  <si>
    <t>http://hvalynsk.sarmo.ru/administratsiya-khvalynskogo-munitsipalnogo-rayona/byudzhet/</t>
  </si>
  <si>
    <t>Раздел не структурирован.</t>
  </si>
  <si>
    <t>Отсутствуют пункты 1, 4, 5,7, пункт 2 и 3  не соответствуют (отсутствуют плановые значения и причины отклонения исполнения от плановых значений),  пункт 6  не соответствует (нет данных об объеме мун.долга на начало отчетного периода, т.е. на 01.01.2015). Раздел не структурирован по годам.</t>
  </si>
  <si>
    <t>Отсутствуют пункты  5-7, пункт 1  не соответствует (отсутствуют показатели, характеризующие объемы производства, численность и состав населения только фактические, без плановых значений), пункты 2 и 3  не соответствуют (отсутствуют  причины отклонения исполнения от плановых значений)</t>
  </si>
  <si>
    <t xml:space="preserve">В информации по муниципальным программам хорошо бы добавить плановые значения по целевым показателям. 
</t>
  </si>
  <si>
    <r>
      <t>Отсутствуют пункт 5, пункт 1  не соответствует (отсутствуют показатели, характеризующие объемы производства и состав населения),</t>
    </r>
    <r>
      <rPr>
        <b/>
        <sz val="10"/>
        <rFont val="Times New Roman"/>
        <family val="1"/>
        <charset val="204"/>
      </rPr>
      <t xml:space="preserve"> </t>
    </r>
    <r>
      <rPr>
        <sz val="10"/>
        <rFont val="Times New Roman"/>
        <family val="1"/>
        <charset val="204"/>
      </rPr>
      <t>пункты 2 и 3  не соответствуют (отсутствуют причину отклонения исполнения от плановых значений), пункт 4 не соответствует (не по всем программам стоят показатели), пункт 6 не соответствует (  отсутствуют сведения об объеме муниципального долга по состоянию на начало и отчетного года, т.е. на 01.01.2015).</t>
    </r>
  </si>
  <si>
    <t>6 кликов до документа, лишняя папка в архиве</t>
  </si>
  <si>
    <t xml:space="preserve"> 7 кликов до документа, лишняя папка в архиве</t>
  </si>
  <si>
    <t>Лишняя папка в архиве.</t>
  </si>
  <si>
    <t>6 кликов до документа</t>
  </si>
  <si>
    <t>6 кликов до документа, лишние папки в архиве</t>
  </si>
  <si>
    <t>В разделе «Новостная лента»</t>
  </si>
  <si>
    <t>Нет возможности проследить цепочку перехода с главной страницы.</t>
  </si>
  <si>
    <t>Лишняя архивация для одного файла.</t>
  </si>
  <si>
    <t>Есть баннер на БдГ, но при переходе по нему - страница не найдена.</t>
  </si>
  <si>
    <t>Есть баннер на БдГ, лишняя архивация для одного файла.</t>
  </si>
  <si>
    <t>http://voskresensk64.ru/administration/statistics/Budget%20for%20citizens/</t>
  </si>
  <si>
    <t>Отсутствуют пункт 4, 5, пункт 1  не соответствует (отсутствуют плановые значения, отсутствуют показатели, характеризующие состав населения), пункт 2 и 3  не соответствуют (отсутствуют плановые значения, процент исполнения и причины отклонения исполнения от плановых значений).</t>
  </si>
  <si>
    <t xml:space="preserve">Отсутствуют пункты 1,5-6, пункт 2 не соответствуют (отсутствуют  причины отклонения исполнения от плановых значений), пункт 3  не соответствуют (отсутствуют плановые значения, процент исполнения и причины отклонения исполнения от плановых значений), пункт 4 не соответствует (нет процента исполнения и показателей). </t>
  </si>
  <si>
    <t xml:space="preserve">Отсутствует пункт 1,4-6, пункт 2 и 3  не соответствуют (отсутствуют причины отклонения исполнения от плановых значений). </t>
  </si>
  <si>
    <t xml:space="preserve"> Отсутствует пункт 1,4-6, пункт 2  не соответствуют (не по всем видам доходов указаны план,  факт, и процент исполнения, не везде указаны причины отклонения исполнения от плановых значений), пункт 3  не соответствуют (отсутствуют причины отклонения исполнения от плановых значений)</t>
  </si>
  <si>
    <t>Отсутствуют пункт 4-7, пункт 1  не соответствует (отсутствуют  показатели, характеризующие состав населения ), пункт 2 не соответствуют (отсутствуют  процент исполнения и причины отклонения исполнения от плановых значений), пункт 3  не соответствуют (отсутствуют исполнение плана по расходам по разделам и подразделам классификации расходов бюджета,  процент исполнения и причины отклонения исполнения от плановых значений).Отсутствует возможность скачать информацию.</t>
  </si>
  <si>
    <t>Отсутсвует пункт 5, пункт 1  не соответствует (отсутствуют  показатели, характеризующие состав населения ), пункт 2 не соответствуют (отсутствуют причины отклонения исполнения от плановых значений), пункт 3  не соответствуют (не проставлены проценты исполнения, отсутствуют причины отклонения исполнения от плановых значений), пункт 4 не соответствует (нет показателей),  пункт 6 не соответствует (на 15 слайде разные цифры в таблице и в описании под таблицей, нет данных на начало отчетного периода).</t>
  </si>
  <si>
    <r>
      <rPr>
        <sz val="10"/>
        <rFont val="Times New Roman"/>
        <family val="1"/>
        <charset val="204"/>
      </rPr>
      <t xml:space="preserve"> Отсутствуют пункты: 1,5,6;7 пункт 2  не соответствуют (отсутствуют причины отклонения исполнения от плановых значений), пункт  3 не соответствуют (не везде указаны плановые значения и отсутствуют причины отклонения исполнения от плановых значений пункт 4 не соответствует(нет показателей). Раздел, где находится  документ, не структурирован.</t>
    </r>
    <r>
      <rPr>
        <sz val="10"/>
        <color rgb="FFFF0000"/>
        <rFont val="Times New Roman"/>
        <family val="1"/>
        <charset val="204"/>
      </rPr>
      <t xml:space="preserve"> </t>
    </r>
  </si>
  <si>
    <t>Отсутсвуют пункты 4-7, пункт 1  не соответствует (отсутствуют показатели,  состав населения), пункты 2 и 3 не соответствуют (отсутствуют плановые значения, процент исполнения, причины отклонения исполнения от плановых значений). Большая часть информации в единой таблице (не ненаглядно)!!</t>
  </si>
  <si>
    <t>Отсутствует пункт 5, пункты 2  и 3 не соответствуют (не везде по видам или разделам указаны плановые значения, процент исполнения, причины отклонения исполнения от плановых значений), пункт 4 не соответствует (не указан процент исполнения и нет показателей), пункт 6  не соответствует (нет данных об объеме мун.долга на начало отчетного периода, т.е. на 01.01.2015).</t>
  </si>
  <si>
    <t>Отсутствуют пункты 1,5,пункты 2  и 3 не соответствуют (отсутствуют причины отклонения исполнения от плановых значений), пункт 4 не соответствует (не указаны наименование програм, нет плановых значений и процента исполнения, нет показателей), пункт 6 не соответсвует (нет данных об объеме мун.долга на начало отчетного периода, т.е. на 01.01.2015). Обратите внимание: в следующий раз присылать конкретную ссылку на страницу, где находится документ. Раздел не структурирован.</t>
  </si>
  <si>
    <t>Отсутствуют пункты 1,4-7, пункты 2 не соответствуют (отсутствуют разбивка по видам, процент исполнения, причины отклонения исполнения от плановых значений), пункты 3 не соответствуют (отсутствуют процент исполнения, причины отклонения исполнения от плановых значений),   Два отдельных файла.</t>
  </si>
  <si>
    <t>Отсутсвует пункт 5. Достаточно наглядно!</t>
  </si>
  <si>
    <t>Отсутствует пункты 5, 6, пункт 1  не соответствует (отсутствуют показатели, характеризующие  численность и состав населения), пункт 2 и 3 не соответствует (отсутствуют причины отклонения исполнения от плановых значений), пункт 4 не соответствует (нет показателей).</t>
  </si>
  <si>
    <t>Отсутствует пункт 5, пункт  1 не  соответствует (отсутствуют сравнение план-факт, показатели, характеризующие состав населения), пункт 2 и 3  не соответствует (не везде присутствует сравнение план-факт, отсутствуют причины отклонения исполнения от плановых значений), пункт 4 не соответствует (нет плановых значений, процента исполнения, показатели - не в числовой форме),  пункт 6 не соответсвует (нет план-факт, только разница). Раздел не структурирован.</t>
  </si>
  <si>
    <t>Отсутствует баннер (ссылка) на главной странице на сайт, где размещен документ.</t>
  </si>
  <si>
    <t>http://ekaterinovka.sarmo.ru/kontrolno-schetnaya-komissiya/</t>
  </si>
  <si>
    <t xml:space="preserve">В документе отсутствует подпись должностного лица. Не соблюден формат размещения официального документа. Обратите внимание: в следующий раз присылать конкретную ссылку на страницу, где находится документ. </t>
  </si>
  <si>
    <t>В документе отсутствует дата подписания.</t>
  </si>
  <si>
    <t>В документе отсутствует подпись должностного лица, дата подписания.  Не соблюден формат размещения официального документа.</t>
  </si>
  <si>
    <t xml:space="preserve">В документе отсутствует подпись должностного лица. Не соблюден формат размещения официального документа.Обратите внимание: в следующий раз присылать конкретную ссылку на страницу, где находится документ. </t>
  </si>
  <si>
    <t>В документе отсутствует подпись должностного лица и дата документа. Не соблюден формат размещения официального документа. Раздел не структурирован.</t>
  </si>
  <si>
    <t xml:space="preserve">Оценка муниципальных образований по I - II этапам </t>
  </si>
  <si>
    <t>Ссылка на проект решения имеется, но при переходе по ней документ не обнаружен.</t>
  </si>
  <si>
    <t>Размещено в разделе «Годовые отчеты к публичным слушаниям», а не в «Новости муниципального района» со ссылкой на страницу, где можно ознакомиться с проектом решения.</t>
  </si>
  <si>
    <r>
      <t xml:space="preserve">Доступность
(указать, если возникли трудности с поиском документа, если переход осуществляется более, чем за 5 </t>
    </r>
    <r>
      <rPr>
        <b/>
        <sz val="10"/>
        <rFont val="Calibri"/>
        <family val="2"/>
        <charset val="204"/>
      </rPr>
      <t>«</t>
    </r>
    <r>
      <rPr>
        <b/>
        <sz val="10"/>
        <rFont val="Times New Roman"/>
        <family val="1"/>
        <charset val="204"/>
      </rPr>
      <t>кликов» с основной страницы портала (сайта), если название раздела не соответствует содержанию)</t>
    </r>
  </si>
  <si>
    <r>
      <t xml:space="preserve">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опубликовано решение № 284 </t>
    </r>
    <r>
      <rPr>
        <sz val="10"/>
        <rFont val="Calibri"/>
        <family val="2"/>
        <charset val="204"/>
      </rPr>
      <t>«</t>
    </r>
    <r>
      <rPr>
        <sz val="10"/>
        <rFont val="Times New Roman"/>
        <family val="1"/>
        <charset val="204"/>
      </rPr>
      <t>Об утверждении отчета об исполнении бюджета ЗАТО Михайловский за 2015 год».</t>
    </r>
  </si>
  <si>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t>
  </si>
  <si>
    <r>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опубликовано решение № 63-375 «О проекте отчета об исполнении
бюджета Аркадакского муниципального района за 2015 год</t>
    </r>
    <r>
      <rPr>
        <sz val="10"/>
        <rFont val="Calibri"/>
        <family val="2"/>
        <charset val="204"/>
      </rPr>
      <t>»</t>
    </r>
    <r>
      <rPr>
        <sz val="10"/>
        <rFont val="Times New Roman"/>
        <family val="1"/>
        <charset val="204"/>
      </rPr>
      <t>.</t>
    </r>
  </si>
  <si>
    <r>
      <t>Обратите внимание: в следующий раз присылать конкретную ссылку на страницу, где находится документ.  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опубликовано решение № 66-395 «О проекте решения «Об утверждении отчета об исполнении бюджета Екатериновского муниципального района за  2015год</t>
    </r>
    <r>
      <rPr>
        <sz val="10"/>
        <rFont val="Calibri"/>
        <family val="2"/>
        <charset val="204"/>
      </rPr>
      <t>»</t>
    </r>
    <r>
      <rPr>
        <sz val="10"/>
        <rFont val="Times New Roman"/>
        <family val="1"/>
        <charset val="204"/>
      </rPr>
      <t xml:space="preserve"> . </t>
    </r>
  </si>
  <si>
    <r>
      <t xml:space="preserve"> 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опубликовано решение  № 40-236 «Об утверждении отчета об исполнении
бюджета Ершовского муниципального
района за 2015 год</t>
    </r>
    <r>
      <rPr>
        <sz val="10"/>
        <rFont val="Calibri"/>
        <family val="2"/>
        <charset val="204"/>
      </rPr>
      <t>»</t>
    </r>
    <r>
      <rPr>
        <sz val="10"/>
        <rFont val="Times New Roman"/>
        <family val="1"/>
        <charset val="204"/>
      </rPr>
      <t xml:space="preserve">. </t>
    </r>
  </si>
  <si>
    <r>
      <t xml:space="preserve"> 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опубликовано решение  № 33  «Об исполнении бюджета Красноармейского муниципального района за 2015 год</t>
    </r>
    <r>
      <rPr>
        <sz val="10"/>
        <rFont val="Calibri"/>
        <family val="2"/>
        <charset val="204"/>
      </rPr>
      <t>»</t>
    </r>
    <r>
      <rPr>
        <sz val="10"/>
        <rFont val="Times New Roman"/>
        <family val="1"/>
        <charset val="204"/>
      </rPr>
      <t>.</t>
    </r>
  </si>
  <si>
    <r>
      <t xml:space="preserve"> 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опубликовано решение № 352 «Об исполнении бюджета Новобурасского муниципального района за 2015 год</t>
    </r>
    <r>
      <rPr>
        <sz val="10"/>
        <rFont val="Calibri"/>
        <family val="2"/>
        <charset val="204"/>
      </rPr>
      <t>»</t>
    </r>
    <r>
      <rPr>
        <sz val="10"/>
        <rFont val="Times New Roman"/>
        <family val="1"/>
        <charset val="204"/>
      </rPr>
      <t>. Обратите внимание: в следующий раз присылать конкретную ссылку на страницу, где находится документ.  Раздел не структурирован.</t>
    </r>
  </si>
  <si>
    <r>
      <t xml:space="preserve"> 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опубликовано решение № 331 «Об утверждении отчета об исполнении бюджета
Романовского муниципального района за 2015 год</t>
    </r>
    <r>
      <rPr>
        <sz val="10"/>
        <rFont val="Calibri"/>
        <family val="2"/>
        <charset val="204"/>
      </rPr>
      <t>»</t>
    </r>
    <r>
      <rPr>
        <sz val="10"/>
        <rFont val="Times New Roman"/>
        <family val="1"/>
        <charset val="204"/>
      </rPr>
      <t>.</t>
    </r>
  </si>
  <si>
    <t>В составе постановления № 17 «О вынесении на публичные слушания проекта решения Муниципального Собрания «Об утверждении отчета об исполнении бюджета Самойловского муниципального района Саратовской области за 2015  год».  Обратите внимание: в следующий раз присылать конкретную ссылку на страницу, где находится документ(много лишних ссылок).</t>
  </si>
  <si>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опубликовано решение № 671 «О проекте решения Муниципального Собрания Советского муниципального района «Об утверждении отчета об исполнении местного бюджета муниципального района за 2015 год».</t>
  </si>
  <si>
    <r>
      <t>Раздел называется «контроль</t>
    </r>
    <r>
      <rPr>
        <sz val="10"/>
        <rFont val="Calibri"/>
        <family val="2"/>
        <charset val="204"/>
      </rPr>
      <t>»</t>
    </r>
    <r>
      <rPr>
        <sz val="10"/>
        <rFont val="Times New Roman"/>
        <family val="1"/>
        <charset val="204"/>
      </rPr>
      <t>, хотя с главной страницы переход через раздел «бюджет</t>
    </r>
    <r>
      <rPr>
        <sz val="10"/>
        <rFont val="Calibri"/>
        <family val="2"/>
        <charset val="204"/>
      </rPr>
      <t>»</t>
    </r>
    <r>
      <rPr>
        <sz val="10"/>
        <rFont val="Times New Roman"/>
        <family val="1"/>
        <charset val="204"/>
      </rPr>
      <t>.</t>
    </r>
  </si>
  <si>
    <r>
      <t>Документ найден как составная часть архива под названием «Распоряжение №64-р от 05.04.2016 года «О вынесении на публичные слушания отчета об исполнении бюджета Федоровского муниципального района за 2015 год</t>
    </r>
    <r>
      <rPr>
        <sz val="10"/>
        <rFont val="Calibri"/>
        <family val="2"/>
        <charset val="204"/>
      </rPr>
      <t>»</t>
    </r>
    <r>
      <rPr>
        <sz val="10"/>
        <rFont val="Times New Roman"/>
        <family val="1"/>
        <charset val="204"/>
      </rPr>
      <t>. Слишком много информации на одной страниц!  Раздел не структурирован.</t>
    </r>
  </si>
  <si>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</si>
  <si>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Доступность
(указать, если возникли трудности с поиском информационного сообщения, если переход осуществляется более, чем за 5 «кликов» с основной страницы портала (сайта), если название раздела не соответствует содержанию)</t>
  </si>
  <si>
    <r>
      <t xml:space="preserve">Раздел </t>
    </r>
    <r>
      <rPr>
        <sz val="10"/>
        <rFont val="Calibri"/>
        <family val="2"/>
        <charset val="204"/>
      </rPr>
      <t>«</t>
    </r>
    <r>
      <rPr>
        <sz val="10"/>
        <rFont val="Times New Roman"/>
        <family val="1"/>
        <charset val="204"/>
      </rPr>
      <t>Информация</t>
    </r>
    <r>
      <rPr>
        <sz val="10"/>
        <rFont val="Calibri"/>
        <family val="2"/>
        <charset val="204"/>
      </rPr>
      <t>»</t>
    </r>
    <r>
      <rPr>
        <sz val="10"/>
        <rFont val="Times New Roman"/>
        <family val="1"/>
        <charset val="204"/>
      </rPr>
      <t>,а не в разделе «Бюджет</t>
    </r>
    <r>
      <rPr>
        <sz val="10"/>
        <rFont val="Calibri"/>
        <family val="2"/>
        <charset val="204"/>
      </rPr>
      <t>»</t>
    </r>
    <r>
      <rPr>
        <sz val="10"/>
        <rFont val="Times New Roman"/>
        <family val="1"/>
        <charset val="204"/>
      </rPr>
      <t>.</t>
    </r>
  </si>
  <si>
    <t xml:space="preserve">Название файла «Отчет за  2015 год городского округа ЗАТО Шиханы » не соответствует содержанию, что вводит пользователя в заблуждение. </t>
  </si>
  <si>
    <r>
      <t xml:space="preserve">Название раздела </t>
    </r>
    <r>
      <rPr>
        <sz val="10"/>
        <rFont val="Calibri"/>
        <family val="2"/>
        <charset val="204"/>
      </rPr>
      <t>«</t>
    </r>
    <r>
      <rPr>
        <sz val="10"/>
        <rFont val="Times New Roman"/>
        <family val="1"/>
        <charset val="204"/>
      </rPr>
      <t xml:space="preserve">Бюджет для граждан Аткарского МР </t>
    </r>
    <r>
      <rPr>
        <u/>
        <sz val="10"/>
        <rFont val="Times New Roman"/>
        <family val="1"/>
        <charset val="204"/>
      </rPr>
      <t>на</t>
    </r>
    <r>
      <rPr>
        <sz val="10"/>
        <rFont val="Times New Roman"/>
        <family val="1"/>
        <charset val="204"/>
      </rPr>
      <t xml:space="preserve"> 2015 год» не соответствует содержанию, что вводит пользователя в заблуждение.</t>
    </r>
  </si>
  <si>
    <r>
      <t xml:space="preserve">Название файла </t>
    </r>
    <r>
      <rPr>
        <sz val="10"/>
        <rFont val="Calibri"/>
        <family val="2"/>
        <charset val="204"/>
      </rPr>
      <t>«</t>
    </r>
    <r>
      <rPr>
        <sz val="10"/>
        <rFont val="Times New Roman"/>
        <family val="1"/>
        <charset val="204"/>
      </rPr>
      <t xml:space="preserve">Отчет  об исполнении бюджета за  2015 год » не соответствует содержанию, что вводит пользователя в заблуждение. </t>
    </r>
  </si>
  <si>
    <r>
      <t xml:space="preserve">Название документа </t>
    </r>
    <r>
      <rPr>
        <sz val="10"/>
        <rFont val="Calibri"/>
        <family val="2"/>
        <charset val="204"/>
      </rPr>
      <t>«</t>
    </r>
    <r>
      <rPr>
        <sz val="10"/>
        <rFont val="Times New Roman"/>
        <family val="1"/>
        <charset val="204"/>
      </rPr>
      <t>Отчет об исполнении бюджета для граждан за 2015 год», не соответствует содержанию, что вводит пользователя в заблуждение.</t>
    </r>
  </si>
  <si>
    <r>
      <t xml:space="preserve">Название раздела </t>
    </r>
    <r>
      <rPr>
        <sz val="10"/>
        <rFont val="Calibri"/>
        <family val="2"/>
        <charset val="204"/>
      </rPr>
      <t>«</t>
    </r>
    <r>
      <rPr>
        <sz val="10"/>
        <rFont val="Times New Roman"/>
        <family val="1"/>
        <charset val="204"/>
      </rPr>
      <t>Исполнение бюджета Калининского МР за 2015 год» не соответствует содержанию, что вводит пользователя в заблуждение.</t>
    </r>
  </si>
  <si>
    <r>
      <t xml:space="preserve"> Раздел </t>
    </r>
    <r>
      <rPr>
        <sz val="10"/>
        <rFont val="Calibri"/>
        <family val="2"/>
        <charset val="204"/>
      </rPr>
      <t>«</t>
    </r>
    <r>
      <rPr>
        <sz val="10"/>
        <rFont val="Times New Roman"/>
        <family val="1"/>
        <charset val="204"/>
      </rPr>
      <t xml:space="preserve">Отчет об исполнении бюджета Новобурасского муниципального района за 2015 год», название самого файла - </t>
    </r>
    <r>
      <rPr>
        <sz val="10"/>
        <rFont val="Calibri"/>
        <family val="2"/>
        <charset val="204"/>
      </rPr>
      <t>«</t>
    </r>
    <r>
      <rPr>
        <sz val="10"/>
        <rFont val="Times New Roman"/>
        <family val="1"/>
        <charset val="204"/>
      </rPr>
      <t>Испол.бюджета для гр 2014 г(район).pptx»</t>
    </r>
  </si>
  <si>
    <r>
      <t xml:space="preserve">Раздел </t>
    </r>
    <r>
      <rPr>
        <sz val="10"/>
        <rFont val="Calibri"/>
        <family val="2"/>
        <charset val="204"/>
      </rPr>
      <t>«</t>
    </r>
    <r>
      <rPr>
        <sz val="10"/>
        <rFont val="Times New Roman"/>
        <family val="1"/>
        <charset val="204"/>
      </rPr>
      <t>Информация для населения».</t>
    </r>
  </si>
  <si>
    <r>
      <t xml:space="preserve">Название файла </t>
    </r>
    <r>
      <rPr>
        <sz val="10"/>
        <rFont val="Calibri"/>
        <family val="2"/>
        <charset val="204"/>
      </rPr>
      <t>«</t>
    </r>
    <r>
      <rPr>
        <sz val="10"/>
        <rFont val="Times New Roman"/>
        <family val="1"/>
        <charset val="204"/>
      </rPr>
      <t xml:space="preserve">Отчет об исполнении бюджета Пугачевского  муниципального  района за  2015 год» не соответствует содержанию, что вводит пользователя в заблуждение. </t>
    </r>
  </si>
  <si>
    <r>
      <t xml:space="preserve">Бюджет для граждан за 2015 год находится в разделе </t>
    </r>
    <r>
      <rPr>
        <sz val="10"/>
        <rFont val="Calibri"/>
        <family val="2"/>
        <charset val="204"/>
      </rPr>
      <t>«</t>
    </r>
    <r>
      <rPr>
        <sz val="10"/>
        <rFont val="Times New Roman"/>
        <family val="1"/>
        <charset val="204"/>
      </rPr>
      <t>2016 год».</t>
    </r>
  </si>
  <si>
    <r>
      <t xml:space="preserve">Название документа </t>
    </r>
    <r>
      <rPr>
        <sz val="10"/>
        <rFont val="Calibri"/>
        <family val="2"/>
        <charset val="204"/>
      </rPr>
      <t>«</t>
    </r>
    <r>
      <rPr>
        <sz val="10"/>
        <rFont val="Times New Roman"/>
        <family val="1"/>
        <charset val="204"/>
      </rPr>
      <t>Отчет об исполнении районного бюджета Самойловского муниципального района Саратовской области за 2015 год»,  не соответствует содержанию, что вводит пользователя в заблуждение.</t>
    </r>
  </si>
  <si>
    <r>
      <t xml:space="preserve"> Название файла </t>
    </r>
    <r>
      <rPr>
        <sz val="10"/>
        <rFont val="Calibri"/>
        <family val="2"/>
        <charset val="204"/>
      </rPr>
      <t>«</t>
    </r>
    <r>
      <rPr>
        <sz val="10"/>
        <rFont val="Times New Roman"/>
        <family val="1"/>
        <charset val="204"/>
      </rPr>
      <t xml:space="preserve">Итоги социально экономического развития Хвалынского муниципального района за 2015 год »  не соответствует содержанию, что вводит пользователя в заблуждение. </t>
    </r>
  </si>
  <si>
    <r>
      <t xml:space="preserve">Отсутствует пункт 7, информацию по пункту 1 внести в брошюру , а не отдельным дополнительным файлом,  пункт 3  не соответствуют (отсутствуют причины отклонения исполнения от плановых значений). По всем показателям не хватает графы </t>
    </r>
    <r>
      <rPr>
        <sz val="10"/>
        <rFont val="Calibri"/>
        <family val="2"/>
        <charset val="204"/>
      </rPr>
      <t>«</t>
    </r>
    <r>
      <rPr>
        <sz val="10"/>
        <rFont val="Times New Roman"/>
        <family val="1"/>
        <charset val="204"/>
      </rPr>
      <t>процент исполнения» для наглядности.</t>
    </r>
  </si>
  <si>
    <r>
      <t xml:space="preserve"> Раздел называется </t>
    </r>
    <r>
      <rPr>
        <sz val="10"/>
        <rFont val="Calibri"/>
        <family val="2"/>
        <charset val="204"/>
      </rPr>
      <t>«</t>
    </r>
    <r>
      <rPr>
        <sz val="10"/>
        <rFont val="Times New Roman"/>
        <family val="1"/>
        <charset val="204"/>
      </rPr>
      <t xml:space="preserve">контроль», хотя с главной страницы переход через раздел </t>
    </r>
    <r>
      <rPr>
        <sz val="10"/>
        <rFont val="Calibri"/>
        <family val="2"/>
        <charset val="204"/>
      </rPr>
      <t>«</t>
    </r>
    <r>
      <rPr>
        <sz val="10"/>
        <rFont val="Times New Roman"/>
        <family val="1"/>
        <charset val="204"/>
      </rPr>
      <t>бюджет».</t>
    </r>
  </si>
  <si>
    <r>
      <t xml:space="preserve">На сайте информация отсутствует, в разделе </t>
    </r>
    <r>
      <rPr>
        <sz val="10"/>
        <rFont val="Calibri"/>
        <family val="2"/>
        <charset val="204"/>
      </rPr>
      <t>«</t>
    </r>
    <r>
      <rPr>
        <sz val="10"/>
        <rFont val="Times New Roman"/>
        <family val="1"/>
        <charset val="204"/>
      </rPr>
      <t xml:space="preserve">Газета в электронном виде» только выпуски 2015 года.  На сайте газеты </t>
    </r>
    <r>
      <rPr>
        <sz val="10"/>
        <rFont val="Calibri"/>
        <family val="2"/>
        <charset val="204"/>
      </rPr>
      <t>«</t>
    </r>
    <r>
      <rPr>
        <sz val="10"/>
        <rFont val="Times New Roman"/>
        <family val="1"/>
        <charset val="204"/>
      </rPr>
      <t>Краснокутские Вести»(http://moyaokruga.ru/kraskut/?topcategoryid=12&amp;categoryid=136) информация не найдена.</t>
    </r>
  </si>
  <si>
    <r>
      <t xml:space="preserve">Находится в разделе </t>
    </r>
    <r>
      <rPr>
        <sz val="10"/>
        <rFont val="Calibri"/>
        <family val="2"/>
        <charset val="204"/>
      </rPr>
      <t>«</t>
    </r>
    <r>
      <rPr>
        <sz val="10"/>
        <rFont val="Times New Roman"/>
        <family val="1"/>
        <charset val="204"/>
      </rPr>
      <t xml:space="preserve">Информация об исполнении бюджета муниципального района за 2016 год», а не </t>
    </r>
    <r>
      <rPr>
        <sz val="10"/>
        <rFont val="Calibri"/>
        <family val="2"/>
        <charset val="204"/>
      </rPr>
      <t>«</t>
    </r>
    <r>
      <rPr>
        <sz val="10"/>
        <rFont val="Times New Roman"/>
        <family val="1"/>
        <charset val="204"/>
      </rPr>
      <t>за 2015 год»</t>
    </r>
  </si>
  <si>
    <r>
      <t xml:space="preserve">Заключение отсутствует. Есть ссылки для перехода на план работы КСК, на отчеты. Однако первая - переводит на категории мун.услуг, вторая - не активна и переводит на раздел </t>
    </r>
    <r>
      <rPr>
        <sz val="10"/>
        <rFont val="Calibri"/>
        <family val="2"/>
        <charset val="204"/>
      </rPr>
      <t>«</t>
    </r>
    <r>
      <rPr>
        <sz val="10"/>
        <rFont val="Times New Roman"/>
        <family val="1"/>
        <charset val="204"/>
      </rPr>
      <t>карта сайта».</t>
    </r>
  </si>
  <si>
    <r>
      <t xml:space="preserve">Раздел называется </t>
    </r>
    <r>
      <rPr>
        <sz val="10"/>
        <rFont val="Calibri"/>
        <family val="2"/>
        <charset val="204"/>
      </rPr>
      <t>«</t>
    </r>
    <r>
      <rPr>
        <sz val="10"/>
        <rFont val="Times New Roman"/>
        <family val="1"/>
        <charset val="204"/>
      </rPr>
      <t xml:space="preserve">контроль», хотя с главной страницы переход через раздел </t>
    </r>
    <r>
      <rPr>
        <sz val="10"/>
        <rFont val="Calibri"/>
        <family val="2"/>
        <charset val="204"/>
      </rPr>
      <t>«</t>
    </r>
    <r>
      <rPr>
        <sz val="10"/>
        <rFont val="Times New Roman"/>
        <family val="1"/>
        <charset val="204"/>
      </rPr>
      <t>бюджет».</t>
    </r>
  </si>
  <si>
    <r>
      <t xml:space="preserve">Не предоставлена ссылка на страницу сайта, где размещено информационное сообщение. По поисковой  строке информация не найдена. На сайте существует раздел </t>
    </r>
    <r>
      <rPr>
        <sz val="10"/>
        <rFont val="Calibri"/>
        <family val="2"/>
        <charset val="204"/>
      </rPr>
      <t>«</t>
    </r>
    <r>
      <rPr>
        <sz val="10"/>
        <rFont val="Times New Roman"/>
        <family val="1"/>
        <charset val="204"/>
      </rPr>
      <t>публичные слушания» (http://вольск.рф/?page_id=4227), но информация там годовалой давности.</t>
    </r>
  </si>
  <si>
    <r>
      <t xml:space="preserve">На сайте информация отсутствует, в разделе </t>
    </r>
    <r>
      <rPr>
        <sz val="10"/>
        <rFont val="Calibri"/>
        <family val="2"/>
        <charset val="204"/>
      </rPr>
      <t>«</t>
    </r>
    <r>
      <rPr>
        <sz val="10"/>
        <rFont val="Times New Roman"/>
        <family val="1"/>
        <charset val="204"/>
      </rPr>
      <t xml:space="preserve">Газета в электронном виде» только выпуски 2015 года.  На сайте газеты  </t>
    </r>
    <r>
      <rPr>
        <sz val="10"/>
        <rFont val="Calibri"/>
        <family val="2"/>
        <charset val="204"/>
      </rPr>
      <t>«</t>
    </r>
    <r>
      <rPr>
        <sz val="10"/>
        <rFont val="Times New Roman"/>
        <family val="1"/>
        <charset val="204"/>
      </rPr>
      <t>Краснокутские Вести»(http://moyaokruga.ru/kraskut/?topcategoryid=12&amp;categoryid=136) информация не найдена. Предпочтительно размещать в разделе «Новости муниципального района» со ссылкой на страницу, где можно ознакомиться с проектом решения.</t>
    </r>
  </si>
  <si>
    <t>По предоставленной ссылке нет возможности отследить, когда именно было размещено сообщение. На http://www.admbal.ru/content/proidut-publichnye-slushaniya-ob-ispolnenii-raionnogo-byudzheta сообщение размещено в новостной ленте 20.05.2016 года, но нет ссылки на проект решения.</t>
  </si>
  <si>
    <t>http://ekaterinovka.sarmo.ru/rayonnoe-sobranie/2016rs.php</t>
  </si>
  <si>
    <t>По указанному адресу размещена ссылка на решение от 08.04.2016г. № 66-396 «О назначении публичных слушаний по проекту отчета об исполнении бюджета Екатериновского муниципального района за  2015 год». Информационное сообщение для граждан о проведении публичных слушаний по годовому отчету об исполнении бюджета за 2015 год на портале (сайте)  в разделе «Новости муниципального района» со ссылкой на страницу, где можно ознакомиться с проектом решения, не публиковалось.</t>
  </si>
  <si>
    <t>Ссылка не предоставлена. Информационное сообщение для граждан о проведении публичных слушаний по годовому отчету об исполнении бюджета за 2015 год на портале (сайте)  в разделе «Новости муниципального района» со ссылкой на страницу, где можно ознакомиться с проектом решения, не публиковалось.</t>
  </si>
  <si>
    <t>Информационное сообщение для граждан о проведении публичных слушаний по годовому отчету об исполнении бюджета за 2015 год на портале (сайте)  в разделе «Новости муниципального района» со ссылкой на страницу, где можно ознакомиться с проектом решения, не публиковалось.</t>
  </si>
  <si>
    <t>Опубликованное по данной ссылке Решение № 60 от  18.08.2016 года о проведении публичных слушаний касается изменений вносимых в Устав МР, в частности и по бюджету, но процедурного характера. Информационное сообщение для граждан о проведении публичных слушаний по годовому отчету об исполнении бюджета за 2015 год на портале (сайте)  в разделе «Новости муниципального района» со ссылкой на страницу, где можно ознакомиться с проектом решения, не публиковалось.</t>
  </si>
  <si>
    <r>
      <t xml:space="preserve">По указанному адресу размещена ссылка на РЕШЕНИЕ  № 207-2694 </t>
    </r>
    <r>
      <rPr>
        <sz val="10"/>
        <rFont val="Calibri"/>
        <family val="2"/>
        <charset val="204"/>
      </rPr>
      <t>«</t>
    </r>
    <r>
      <rPr>
        <sz val="10"/>
        <rFont val="Times New Roman"/>
        <family val="1"/>
        <charset val="204"/>
      </rPr>
      <t>О проведении Публичных слушаний по проекту бюджет Дергачевского муниципального района на 2015 год</t>
    </r>
    <r>
      <rPr>
        <sz val="10"/>
        <rFont val="Calibri"/>
        <family val="2"/>
        <charset val="204"/>
      </rPr>
      <t>»</t>
    </r>
    <r>
      <rPr>
        <sz val="10"/>
        <rFont val="Times New Roman"/>
        <family val="1"/>
        <charset val="204"/>
      </rPr>
      <t>, при переходе на которую выдается «карта сайта». Информационное сообщение для граждан о проведении публичных слушаний по годовому отчету об исполнении бюджета за 2015 год на портале (сайте)  в разделе «Новости муниципального района» со ссылкой на страницу, где можно ознакомиться с проектом решения, не публиковалось.</t>
    </r>
  </si>
  <si>
    <r>
      <t xml:space="preserve">По указанному адресу размещена ссылка на решение от 28.04.2016 г. № 39-227 </t>
    </r>
    <r>
      <rPr>
        <sz val="10"/>
        <rFont val="Calibri"/>
        <family val="2"/>
        <charset val="204"/>
      </rPr>
      <t>«</t>
    </r>
    <r>
      <rPr>
        <sz val="10"/>
        <rFont val="Times New Roman"/>
        <family val="1"/>
        <charset val="204"/>
      </rPr>
      <t xml:space="preserve">О назначении публичных слушаний по проекту решения районного Собрания </t>
    </r>
    <r>
      <rPr>
        <sz val="10"/>
        <rFont val="Calibri"/>
        <family val="2"/>
        <charset val="204"/>
      </rPr>
      <t>«</t>
    </r>
    <r>
      <rPr>
        <sz val="10"/>
        <rFont val="Times New Roman"/>
        <family val="1"/>
        <charset val="204"/>
      </rPr>
      <t>Об утверждении отчета об исполнении бюджета Ершовского муниципального района за 2015 год</t>
    </r>
    <r>
      <rPr>
        <sz val="10"/>
        <rFont val="Calibri"/>
        <family val="2"/>
        <charset val="204"/>
      </rPr>
      <t>»</t>
    </r>
    <r>
      <rPr>
        <sz val="10"/>
        <rFont val="Times New Roman"/>
        <family val="1"/>
        <charset val="204"/>
      </rPr>
      <t>. Информационное сообщение для граждан о проведении публичных слушаний по годовому отчету об исполнении бюджета за 2015 год на портале (сайте)  в разделе «Новости муниципального района» со ссылкой на страницу, где можно ознакомиться с проектом решения, не публиковалось.</t>
    </r>
  </si>
  <si>
    <r>
      <t xml:space="preserve">По указанному адресу размещена ссылка на постановление от 26.04.2016г. №1 </t>
    </r>
    <r>
      <rPr>
        <sz val="10"/>
        <rFont val="Calibri"/>
        <family val="2"/>
        <charset val="204"/>
      </rPr>
      <t>«</t>
    </r>
    <r>
      <rPr>
        <sz val="10"/>
        <rFont val="Times New Roman"/>
        <family val="1"/>
        <charset val="204"/>
      </rPr>
      <t>О назначении публичных слушаний</t>
    </r>
    <r>
      <rPr>
        <sz val="10"/>
        <rFont val="Calibri"/>
        <family val="2"/>
        <charset val="204"/>
      </rPr>
      <t>»</t>
    </r>
    <r>
      <rPr>
        <sz val="10"/>
        <rFont val="Times New Roman"/>
        <family val="1"/>
        <charset val="204"/>
      </rPr>
      <t>. Информационное сообщение для граждан о проведении публичных слушаний по годовому отчету об исполнении бюджета за 2015 год на портале (сайте)  в разделе «Новости муниципального района» со ссылкой на страницу, где можно ознакомиться с проектом решения, не публиковалось.</t>
    </r>
  </si>
  <si>
    <r>
      <t xml:space="preserve">По указанному адресу размещена ссылка на постановление от 22.03.2016 № 02-п </t>
    </r>
    <r>
      <rPr>
        <sz val="10"/>
        <rFont val="Calibri"/>
        <family val="2"/>
        <charset val="204"/>
      </rPr>
      <t>«</t>
    </r>
    <r>
      <rPr>
        <sz val="10"/>
        <rFont val="Times New Roman"/>
        <family val="1"/>
        <charset val="204"/>
      </rPr>
      <t>О проведении публичных слушаний</t>
    </r>
    <r>
      <rPr>
        <sz val="10"/>
        <rFont val="Calibri"/>
        <family val="2"/>
        <charset val="204"/>
      </rPr>
      <t>»</t>
    </r>
    <r>
      <rPr>
        <sz val="10"/>
        <rFont val="Times New Roman"/>
        <family val="1"/>
        <charset val="204"/>
      </rPr>
      <t>. Информационное сообщение для граждан о проведении публичных слушаний по годовому отчету об исполнении бюджета за 2015 год на портале (сайте)  в разделе «Новости муниципального района» со ссылкой на страницу, где можно ознакомиться с проектом решения, не публиковалось.</t>
    </r>
  </si>
  <si>
    <t>На предоставленной ссылке находится информационное сообщение в файле ворд, но нет возможности отследить, как пользователю попасть в этот раздел. Информационное сообщение для граждан о проведении публичных слушаний по годовому отчету об исполнении бюджета за 2015 год на портале (сайте)  в разделе «Новости муниципального района» со ссылкой на страницу, где можно ознакомиться с проектом решения, не публиковалось.</t>
  </si>
  <si>
    <t>Информационное сообщение не содержит информацию о порядке проведения публичных слушаний и о том, где можно ознакомиться с проектом решения об исполнении бюджета за отчетный год.</t>
  </si>
  <si>
    <t>Нет возможности отследить, как пользователю попасть в этот раздел, через поисковую строку новость не находит.</t>
  </si>
  <si>
    <t>На предоставленной ссылке решения Собрания НМР. Информационное сообщение для граждан о проведении публичных слушаний по годовому отчету об исполнении бюджета за 2015 год на портале (сайте)  в разделе «Новости муниципального района» со ссылкой на страницу, где можно ознакомиться с проектом решения, не публиковалось.</t>
  </si>
  <si>
    <t>На предоставленной ссылке находится информационное сообщение в файле ворд. Информационное сообщение для граждан о проведении публичных слушаний по годовому отчету об исполнении бюджета за 2015 год на портале (сайте)  в разделе «Новости муниципального района» со ссылкой на страницу, где можно ознакомиться с проектом решения, не публиковалось.</t>
  </si>
  <si>
    <r>
      <t>В разделе «Бюджет муниципального района</t>
    </r>
    <r>
      <rPr>
        <sz val="10"/>
        <rFont val="Calibri"/>
        <family val="2"/>
        <charset val="204"/>
      </rPr>
      <t>»</t>
    </r>
  </si>
  <si>
    <t>По указанному ссылке открывается решение от 28.04.2016г. № 77-432 «О проекте решения Петровского районного собрания «О годовом отчете об исполнении бюджета Петровского муниципального района за 2015 год». Информационное сообщение для граждан о проведении публичных слушаний по годовому отчету об исполнении бюджета за 2015 год на портале (сайте)  в разделе «Новости муниципального района» со ссылкой на страницу, где можно ознакомиться с проектом решения, не публиковалось. Обратите внимание: в следующий раз присылать конкретную ссылку на страницу, где находится документ.</t>
  </si>
  <si>
    <t>http://rovnoe.sarmo.ru/upload/medialibrary/261/2614a855bf226f2d33962b9e14475914.zip</t>
  </si>
  <si>
    <r>
      <t xml:space="preserve">Раздел </t>
    </r>
    <r>
      <rPr>
        <sz val="10"/>
        <rFont val="Calibri"/>
        <family val="2"/>
        <charset val="204"/>
      </rPr>
      <t>«</t>
    </r>
    <r>
      <rPr>
        <sz val="10"/>
        <rFont val="Times New Roman"/>
        <family val="1"/>
        <charset val="204"/>
      </rPr>
      <t>Общественное участие</t>
    </r>
    <r>
      <rPr>
        <sz val="10"/>
        <rFont val="Calibri"/>
        <family val="2"/>
        <charset val="204"/>
      </rPr>
      <t>»</t>
    </r>
  </si>
  <si>
    <t>Информационное сообщение для граждан о проведении публичных слушаний по годовому отчету об исполнении бюджета за 2015 год на портале (сайте)  в разделе «Новости муниципального района» со ссылкой на страницу, где можно ознакомиться с проектом решения, не публиковалось. Обратите внимание: в следующий раз присылать конкретную ссылку на страницу, где находится документ.</t>
  </si>
  <si>
    <r>
      <t xml:space="preserve">По указанному ссылке открывается  архив, в составе которого постановление от  04.04.2016 года   № 1 </t>
    </r>
    <r>
      <rPr>
        <sz val="10"/>
        <rFont val="Calibri"/>
        <family val="2"/>
        <charset val="204"/>
      </rPr>
      <t>«</t>
    </r>
    <r>
      <rPr>
        <sz val="10"/>
        <rFont val="Times New Roman"/>
        <family val="1"/>
        <charset val="204"/>
      </rPr>
      <t xml:space="preserve">О вынесении на  публичные слушания годового отчета об исполнении бюджета Ровенского муниципального района за 2015 год». Информационное сообщение для граждан о проведении публичных слушаний по годовому отчету об исполнении бюджета за 2015 год на портале (сайте)  в разделе «Новости муниципального района» со ссылкой на страницу, где можно ознакомиться с проектом решения, не публиковалось. Обратите внимание: в следующий раз присылать конкретную ссылку на страницу, где находится документ.
</t>
    </r>
  </si>
  <si>
    <r>
      <t xml:space="preserve">Под сообщением в разделе «Общественное участие» опубликовано решение Муниципального Собрания Романовского муниципального района Саратовской области второго созыва №322 от 25.03.2016 </t>
    </r>
    <r>
      <rPr>
        <sz val="10"/>
        <rFont val="Calibri"/>
        <family val="2"/>
        <charset val="204"/>
      </rPr>
      <t>«</t>
    </r>
    <r>
      <rPr>
        <sz val="10"/>
        <rFont val="Times New Roman"/>
        <family val="1"/>
        <charset val="204"/>
      </rPr>
      <t>О проекте отчета об исполнении бюджета Романовского муниципального района за 2015 год</t>
    </r>
    <r>
      <rPr>
        <sz val="10"/>
        <rFont val="Calibri"/>
        <family val="2"/>
        <charset val="204"/>
      </rPr>
      <t>»</t>
    </r>
    <r>
      <rPr>
        <sz val="10"/>
        <rFont val="Times New Roman"/>
        <family val="1"/>
        <charset val="204"/>
      </rPr>
      <t xml:space="preserve">, оно не нужно, нужен сам проект отчета.
Информационное сообщение для граждан о проведении публичных слушаний по годовому отчету об исполнении бюджета за 2015 год на портале (сайте)  в разделе «Новости муниципального района» со ссылкой на страницу, где можно ознакомиться с проектом решения, не публиковалось. </t>
    </r>
  </si>
  <si>
    <r>
      <t>По указанному адресу размещена ссылка на решение от 18.03.2016г. № 4-20 </t>
    </r>
    <r>
      <rPr>
        <sz val="10"/>
        <rFont val="Calibri"/>
        <family val="2"/>
        <charset val="204"/>
      </rPr>
      <t>«</t>
    </r>
    <r>
      <rPr>
        <sz val="10"/>
        <rFont val="Times New Roman"/>
        <family val="1"/>
        <charset val="204"/>
      </rPr>
      <t>О проекте решения Собрания депутатов Ртищевского муниципального района «Об утверждении отчета об исполнении бюджета Ртищевского муниципального района за 2015 год». Информационное сообщение для граждан о проведении публичных слушаний по годовому отчету об исполнении бюджета за 2015 год на портале (сайте)  в разделе «Новости муниципального района» со ссылкой на страницу, где можно ознакомиться с проектом решения, не публиковалось.</t>
    </r>
  </si>
  <si>
    <r>
      <t xml:space="preserve">В разделе </t>
    </r>
    <r>
      <rPr>
        <sz val="10"/>
        <rFont val="Calibri"/>
        <family val="2"/>
        <charset val="204"/>
      </rPr>
      <t>«</t>
    </r>
    <r>
      <rPr>
        <sz val="10"/>
        <rFont val="Times New Roman"/>
        <family val="1"/>
        <charset val="204"/>
      </rPr>
      <t>Публичные слушания»  представлены решения Собрания депутатов Саратовского муниципального района о назначениях публичных слушаний. Информационное сообщение для граждан о проведении публичных слушаний по годовому отчету об исполнении бюджета за 2015 год на портале (сайте)  в разделе «Новости муниципального района» со ссылкой на страницу, где можно ознакомиться с проектом решения, не публиковалось. Обратите внимание: в следующий раз присылать конкретную ссылку на страницу, где находится документ (предоставлена ссылка - сразу на документ, не на страницу, где он находится на сайте). Перепутаны ссылки по пунктам 4.1 и 4.2.</t>
    </r>
  </si>
  <si>
    <t>Информационное сообщение для граждан о проведении публичных слушаний по годовому отчету об исполнении бюджета за 2015 год на портале (сайте)  в разделе «Новости муниципального района» со ссылкой на страницу, где можно ознакомиться с проектом решения, не публиковалось. Слишком много информации на одной страниц!  Раздел не структурирован.</t>
  </si>
  <si>
    <r>
      <t xml:space="preserve">По предоставленной ссылке находится постановление </t>
    </r>
    <r>
      <rPr>
        <sz val="10"/>
        <rFont val="Calibri"/>
        <family val="2"/>
        <charset val="204"/>
      </rPr>
      <t>«</t>
    </r>
    <r>
      <rPr>
        <sz val="10"/>
        <rFont val="Times New Roman"/>
        <family val="1"/>
        <charset val="204"/>
      </rPr>
      <t>О вынесении на публичные слушания проекта годового отчета об исполнении бюджета Энгельсского муниципального района за 2015 год». Информационное сообщение для граждан о проведении публичных слушаний по годовому отчету об исполнении бюджета за 2015 год на портале (сайте)  в разделе «Новости муниципального района» со ссылкой на страницу, где можно ознакомиться с проектом решения, не публиковалось.</t>
    </r>
  </si>
  <si>
    <t>http://hvalynsk.sarmo.ru/obyavleniya/</t>
  </si>
  <si>
    <t>Не предоставлена ссылка на страницу сайта, где размещено информационное сообщение. По поисковой  строке информация не найдена.  На сайте существует раздел «публичные слушания» (http://вольск.рф/?page_id=4227), но информация там годовалой давности.</t>
  </si>
  <si>
    <t>На сайте информация отсутствует, в разделе «Газета в электронном виде» только выпуски 2015 года.  На сайте газеты  «Краснокутские Вести» (http://moyaokruga.ru/kraskut/?topcategoryid=12&amp;categoryid=136) информация не найдена.</t>
  </si>
  <si>
    <t>Опубликован не в составе материалов к проекту решения об исполнении бюджета муниципального образования за отчетный финансовый год. Раздел называется «контроль», хотя с главной страницы переход через раздел «бюджет».</t>
  </si>
  <si>
    <t>В документе отсутствует подпись должностного лица. Не соблюден формат размещения официального документа.Обратите внимание: в следующий раз присылать конкретную ссылку на страницу, где находится документ.</t>
  </si>
  <si>
    <t>Отсутствует возможность отследить, где именно лежит документ.</t>
  </si>
  <si>
    <t>Находится в разделе «Информация об исполнении бюджета муниципального района за 2016 год», а не «за 2015 год». Опубликован не в составе материалов к проекту решения об исполнении бюджета муниципального образования за отчетный финансовый год. Опубликован не в составе материалов к проекту решения об исполнении бюджета муниципального образования за отчетный финансовый год</t>
  </si>
  <si>
    <t xml:space="preserve">В документе отсутствует подпись должностного лица. </t>
  </si>
  <si>
    <t>BMP (JPG)</t>
  </si>
  <si>
    <t>В документе отсутствует подпись должностного лица. Не соблюден формат размещения официального документа. Обратите внимание: в следующий раз присылать конкретную ссылку на страницу, где находится документ.</t>
  </si>
  <si>
    <t>По данной ссылке опуьликована информация о том, что публичные слушания состоялись. По предоставленной ссылке не обнаружен  итоговый документ (решение/протокол), принятый по результатам публичных слушаний .  На сайте информация не опубликована.</t>
  </si>
  <si>
    <t>Дергачевский</t>
  </si>
  <si>
    <t>Отсутствуют пункты  5,7; пункт 1  не соответствует (отсутствуют показатели, характеризующие объемы производства, численность и состав населения), пункт  3  не соответствуют (отсутствуют процент исполнения и причины отклонения исполнения от плановых значений), пункт 4 не  соответствует (нет показателей), пункт 6  не соответствует (нет данных об объеме мун.долга на начало отчетного периода, т.е. на 01.01.2015).</t>
  </si>
  <si>
    <r>
      <t xml:space="preserve">Оценка муниципальных образований по II этапу  </t>
    </r>
    <r>
      <rPr>
        <b/>
        <sz val="12"/>
        <color rgb="FF000000"/>
        <rFont val="Calibri"/>
        <family val="2"/>
        <charset val="204"/>
      </rPr>
      <t>«</t>
    </r>
    <r>
      <rPr>
        <b/>
        <sz val="12"/>
        <color rgb="FF000000"/>
        <rFont val="Times New Roman"/>
        <family val="1"/>
        <charset val="204"/>
      </rPr>
      <t>Годовой отчет об исполнении бюджета  муниципального образования»</t>
    </r>
  </si>
  <si>
    <t xml:space="preserve">II этап. Годовой отчет об исполнении бюджета  муниципального образования </t>
  </si>
  <si>
    <t>2016 год</t>
  </si>
  <si>
    <t>Городские округа</t>
  </si>
  <si>
    <t>Формат</t>
  </si>
  <si>
    <t xml:space="preserve">Бюджет для граждан, разработанного на основе  решения об исполнении бюджета муниципального образования за 2015 год по указанной ссылке отсутствует. </t>
  </si>
  <si>
    <t>ЗАТО Светлый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</si>
</sst>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
  </numFmts>
  <fonts count="41" x14ac:knownFonts="1">
    <font>
      <sz val="11"/>
      <color theme="1"/>
      <name val="Calibri"/>
      <family val="2"/>
      <charset val="204"/>
      <scheme val="minor"/>
    </font>
    <font>
      <sz val="11"/>
      <color indexed="8"/>
      <name val="Calibri"/>
      <family val="2"/>
    </font>
    <font>
      <sz val="10"/>
      <name val="Times New Roman"/>
      <family val="1"/>
      <charset val="204"/>
    </font>
    <font>
      <b/>
      <sz val="10"/>
      <name val="Times New Roman"/>
      <family val="1"/>
      <charset val="204"/>
    </font>
    <font>
      <sz val="10"/>
      <name val="Arial Cyr"/>
      <charset val="204"/>
    </font>
    <font>
      <b/>
      <i/>
      <sz val="10"/>
      <name val="Times New Roman"/>
      <family val="1"/>
      <charset val="204"/>
    </font>
    <font>
      <sz val="10"/>
      <name val="Arial"/>
      <family val="2"/>
      <charset val="204"/>
    </font>
    <font>
      <sz val="10"/>
      <color indexed="8"/>
      <name val="Arial"/>
      <family val="2"/>
      <charset val="204"/>
    </font>
    <font>
      <sz val="11"/>
      <color theme="1"/>
      <name val="Calibri"/>
      <family val="2"/>
      <charset val="204"/>
      <scheme val="minor"/>
    </font>
    <font>
      <b/>
      <sz val="10"/>
      <color rgb="FF000000"/>
      <name val="Arial Cyr"/>
    </font>
    <font>
      <u/>
      <sz val="11"/>
      <color theme="10"/>
      <name val="Calibri"/>
      <family val="2"/>
      <charset val="204"/>
      <scheme val="minor"/>
    </font>
    <font>
      <sz val="10"/>
      <color theme="1"/>
      <name val="Times New Roman"/>
      <family val="1"/>
      <charset val="204"/>
    </font>
    <font>
      <b/>
      <sz val="9"/>
      <color theme="1"/>
      <name val="Times New Roman"/>
      <family val="1"/>
      <charset val="204"/>
    </font>
    <font>
      <sz val="9"/>
      <color theme="1"/>
      <name val="Times New Roman"/>
      <family val="1"/>
      <charset val="204"/>
    </font>
    <font>
      <sz val="10"/>
      <color theme="1"/>
      <name val="Calibri"/>
      <family val="2"/>
      <charset val="204"/>
      <scheme val="minor"/>
    </font>
    <font>
      <sz val="10"/>
      <color rgb="FFC00000"/>
      <name val="Times New Roman"/>
      <family val="1"/>
      <charset val="204"/>
    </font>
    <font>
      <b/>
      <sz val="10"/>
      <color theme="1"/>
      <name val="Times New Roman"/>
      <family val="1"/>
      <charset val="204"/>
    </font>
    <font>
      <b/>
      <sz val="10"/>
      <color rgb="FFC00000"/>
      <name val="Times New Roman"/>
      <family val="1"/>
      <charset val="204"/>
    </font>
    <font>
      <i/>
      <sz val="10"/>
      <color theme="1"/>
      <name val="Times New Roman"/>
      <family val="1"/>
      <charset val="204"/>
    </font>
    <font>
      <i/>
      <sz val="10"/>
      <color theme="1"/>
      <name val="Calibri"/>
      <family val="2"/>
      <charset val="204"/>
      <scheme val="minor"/>
    </font>
    <font>
      <sz val="10"/>
      <color rgb="FFFF0000"/>
      <name val="Times New Roman"/>
      <family val="1"/>
      <charset val="204"/>
    </font>
    <font>
      <sz val="10"/>
      <color rgb="FFFF0000"/>
      <name val="Calibri"/>
      <family val="2"/>
      <charset val="204"/>
      <scheme val="minor"/>
    </font>
    <font>
      <b/>
      <sz val="10"/>
      <color theme="1"/>
      <name val="Calibri"/>
      <family val="2"/>
      <charset val="204"/>
      <scheme val="minor"/>
    </font>
    <font>
      <sz val="10"/>
      <color rgb="FF000000"/>
      <name val="Times New Roman"/>
      <family val="1"/>
      <charset val="204"/>
    </font>
    <font>
      <sz val="10"/>
      <color rgb="FFC00000"/>
      <name val="Calibri"/>
      <family val="2"/>
      <charset val="204"/>
      <scheme val="minor"/>
    </font>
    <font>
      <i/>
      <sz val="10"/>
      <color rgb="FFC00000"/>
      <name val="Times New Roman"/>
      <family val="1"/>
      <charset val="204"/>
    </font>
    <font>
      <b/>
      <sz val="10"/>
      <color rgb="FF000000"/>
      <name val="Times New Roman"/>
      <family val="1"/>
      <charset val="204"/>
    </font>
    <font>
      <b/>
      <sz val="12"/>
      <color theme="1"/>
      <name val="Times New Roman"/>
      <family val="1"/>
      <charset val="204"/>
    </font>
    <font>
      <u/>
      <sz val="10"/>
      <name val="Calibri"/>
      <family val="2"/>
      <charset val="204"/>
      <scheme val="minor"/>
    </font>
    <font>
      <u/>
      <sz val="10"/>
      <color theme="10"/>
      <name val="Times New Roman"/>
      <family val="1"/>
      <charset val="204"/>
    </font>
    <font>
      <u/>
      <sz val="10"/>
      <name val="Times New Roman"/>
      <family val="1"/>
      <charset val="204"/>
    </font>
    <font>
      <sz val="12"/>
      <color rgb="FFFF0000"/>
      <name val="Calibri"/>
      <family val="2"/>
      <charset val="204"/>
      <scheme val="minor"/>
    </font>
    <font>
      <sz val="36"/>
      <color rgb="FFC00000"/>
      <name val="Times New Roman"/>
      <family val="1"/>
      <charset val="204"/>
    </font>
    <font>
      <b/>
      <sz val="11"/>
      <color theme="1"/>
      <name val="Calibri"/>
      <family val="2"/>
      <charset val="204"/>
      <scheme val="minor"/>
    </font>
    <font>
      <b/>
      <sz val="11"/>
      <name val="Times New Roman"/>
      <family val="1"/>
      <charset val="204"/>
    </font>
    <font>
      <b/>
      <sz val="11"/>
      <name val="Calibri"/>
      <family val="2"/>
      <charset val="204"/>
      <scheme val="minor"/>
    </font>
    <font>
      <b/>
      <i/>
      <sz val="10"/>
      <color theme="1"/>
      <name val="Times New Roman"/>
      <family val="1"/>
      <charset val="204"/>
    </font>
    <font>
      <b/>
      <sz val="12"/>
      <color rgb="FF000000"/>
      <name val="Times New Roman"/>
      <family val="1"/>
      <charset val="204"/>
    </font>
    <font>
      <b/>
      <sz val="10"/>
      <name val="Calibri"/>
      <family val="2"/>
      <charset val="204"/>
    </font>
    <font>
      <sz val="10"/>
      <name val="Calibri"/>
      <family val="2"/>
      <charset val="204"/>
    </font>
    <font>
      <b/>
      <sz val="12"/>
      <color rgb="FF000000"/>
      <name val="Calibri"/>
      <family val="2"/>
      <charset val="204"/>
    </font>
  </fonts>
  <fills count="7">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theme="8"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theme="0" tint="-0.34998626667073579"/>
      </right>
      <top style="thin">
        <color theme="0" tint="-0.34998626667073579"/>
      </top>
      <bottom style="thin">
        <color theme="0" tint="-0.34998626667073579"/>
      </bottom>
      <diagonal/>
    </border>
    <border>
      <left/>
      <right/>
      <top/>
      <bottom style="thin">
        <color indexed="64"/>
      </bottom>
      <diagonal/>
    </border>
  </borders>
  <cellStyleXfs count="11">
    <xf numFmtId="0" fontId="0" fillId="0" borderId="0"/>
    <xf numFmtId="165" fontId="9" fillId="2" borderId="7">
      <alignment horizontal="right" vertical="top" shrinkToFit="1"/>
    </xf>
    <xf numFmtId="0" fontId="10" fillId="0" borderId="0" applyNumberFormat="0" applyFill="0" applyBorder="0" applyAlignment="0" applyProtection="0"/>
    <xf numFmtId="0" fontId="1" fillId="0" borderId="0"/>
    <xf numFmtId="0" fontId="6" fillId="0" borderId="0"/>
    <xf numFmtId="0" fontId="7" fillId="0" borderId="0"/>
    <xf numFmtId="0" fontId="4" fillId="0" borderId="0"/>
    <xf numFmtId="164" fontId="8"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8" fillId="0" borderId="0" applyFont="0" applyFill="0" applyBorder="0" applyAlignment="0" applyProtection="0"/>
  </cellStyleXfs>
  <cellXfs count="163">
    <xf numFmtId="0" fontId="0" fillId="0" borderId="0" xfId="0"/>
    <xf numFmtId="0" fontId="12" fillId="0" borderId="0" xfId="0" applyFont="1" applyAlignment="1">
      <alignment horizontal="left" vertical="center"/>
    </xf>
    <xf numFmtId="0" fontId="13" fillId="0" borderId="0" xfId="0" applyFont="1" applyAlignment="1">
      <alignment horizontal="left" vertical="center"/>
    </xf>
    <xf numFmtId="0" fontId="15" fillId="0" borderId="0" xfId="0" applyFont="1"/>
    <xf numFmtId="0" fontId="11" fillId="0" borderId="0" xfId="0" applyFont="1" applyAlignment="1">
      <alignment horizontal="left" vertical="center"/>
    </xf>
    <xf numFmtId="0" fontId="16" fillId="0" borderId="0" xfId="0" applyFont="1" applyAlignment="1">
      <alignment horizontal="left" wrapText="1"/>
    </xf>
    <xf numFmtId="0" fontId="20" fillId="0" borderId="0" xfId="0" applyFont="1"/>
    <xf numFmtId="0" fontId="21" fillId="0" borderId="0" xfId="0" applyFont="1"/>
    <xf numFmtId="4" fontId="14" fillId="0" borderId="0" xfId="0" applyNumberFormat="1" applyFont="1"/>
    <xf numFmtId="0" fontId="18" fillId="0" borderId="0" xfId="0" applyFont="1" applyAlignment="1">
      <alignment horizontal="center"/>
    </xf>
    <xf numFmtId="0" fontId="19" fillId="0" borderId="0" xfId="0" applyFont="1" applyAlignment="1">
      <alignment horizontal="center"/>
    </xf>
    <xf numFmtId="0" fontId="22" fillId="0" borderId="0" xfId="0" applyFont="1"/>
    <xf numFmtId="0" fontId="22" fillId="0" borderId="0" xfId="0" applyFont="1" applyAlignment="1">
      <alignment horizontal="right"/>
    </xf>
    <xf numFmtId="4" fontId="22" fillId="0" borderId="0" xfId="0" applyNumberFormat="1" applyFont="1" applyAlignment="1">
      <alignment horizontal="right"/>
    </xf>
    <xf numFmtId="4" fontId="22" fillId="0" borderId="0" xfId="0" applyNumberFormat="1" applyFont="1"/>
    <xf numFmtId="0" fontId="11" fillId="0" borderId="0" xfId="0" applyFont="1" applyFill="1"/>
    <xf numFmtId="0" fontId="14" fillId="0" borderId="0" xfId="0" applyFont="1" applyFill="1"/>
    <xf numFmtId="0" fontId="18" fillId="0" borderId="0" xfId="0" applyFont="1" applyAlignment="1">
      <alignment horizontal="left" vertical="center"/>
    </xf>
    <xf numFmtId="0" fontId="14" fillId="0" borderId="0" xfId="0" applyFont="1" applyAlignment="1">
      <alignment horizontal="left" vertical="center"/>
    </xf>
    <xf numFmtId="0" fontId="11" fillId="0" borderId="0" xfId="0" applyFont="1"/>
    <xf numFmtId="0" fontId="11" fillId="0" borderId="1" xfId="0" applyFont="1" applyBorder="1" applyAlignment="1">
      <alignment horizontal="left" vertical="center" wrapText="1" indent="1"/>
    </xf>
    <xf numFmtId="49" fontId="23" fillId="0" borderId="1" xfId="0" applyNumberFormat="1" applyFont="1" applyBorder="1" applyAlignment="1">
      <alignment vertical="center" wrapText="1"/>
    </xf>
    <xf numFmtId="0" fontId="14" fillId="0" borderId="0" xfId="0" applyFont="1"/>
    <xf numFmtId="0" fontId="16" fillId="0" borderId="0" xfId="0" applyFont="1" applyAlignment="1">
      <alignment horizontal="left" vertical="center"/>
    </xf>
    <xf numFmtId="0" fontId="22" fillId="0" borderId="0" xfId="0" applyFont="1" applyAlignment="1">
      <alignment horizontal="left" vertical="center"/>
    </xf>
    <xf numFmtId="0" fontId="15" fillId="0" borderId="0" xfId="0" applyFont="1" applyFill="1"/>
    <xf numFmtId="0" fontId="24" fillId="0" borderId="0" xfId="0" applyFont="1"/>
    <xf numFmtId="0" fontId="17" fillId="0" borderId="0" xfId="0" applyFont="1" applyAlignment="1">
      <alignment horizontal="center" vertical="center"/>
    </xf>
    <xf numFmtId="0" fontId="25" fillId="0" borderId="0" xfId="0" applyFont="1" applyAlignment="1">
      <alignment horizontal="center"/>
    </xf>
    <xf numFmtId="0" fontId="16" fillId="0" borderId="0" xfId="0" applyFont="1" applyAlignment="1">
      <alignment horizontal="left" vertical="center" wrapText="1"/>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11" fillId="0" borderId="0" xfId="0" applyFont="1" applyBorder="1"/>
    <xf numFmtId="0" fontId="11" fillId="0" borderId="0" xfId="0" applyFont="1" applyBorder="1" applyAlignment="1">
      <alignment horizontal="center"/>
    </xf>
    <xf numFmtId="0" fontId="11" fillId="0" borderId="5" xfId="0" applyFont="1" applyBorder="1" applyAlignment="1">
      <alignment horizontal="left" vertical="center" wrapText="1" indent="1"/>
    </xf>
    <xf numFmtId="0" fontId="11" fillId="0" borderId="3" xfId="0" applyFont="1" applyBorder="1" applyAlignment="1">
      <alignment horizontal="left" vertical="center" wrapText="1" indent="1"/>
    </xf>
    <xf numFmtId="49" fontId="23" fillId="3" borderId="1" xfId="0" applyNumberFormat="1" applyFont="1" applyFill="1" applyBorder="1" applyAlignment="1">
      <alignment horizontal="center" vertical="center" wrapText="1"/>
    </xf>
    <xf numFmtId="0" fontId="11" fillId="3" borderId="0" xfId="0" applyFont="1" applyFill="1"/>
    <xf numFmtId="0" fontId="15" fillId="3" borderId="0" xfId="0" applyFont="1" applyFill="1"/>
    <xf numFmtId="0" fontId="14" fillId="3" borderId="0" xfId="0" applyFont="1" applyFill="1"/>
    <xf numFmtId="0" fontId="2" fillId="3" borderId="1" xfId="0" applyFont="1" applyFill="1" applyBorder="1" applyAlignment="1">
      <alignment vertical="center"/>
    </xf>
    <xf numFmtId="1" fontId="2" fillId="0" borderId="1" xfId="0" applyNumberFormat="1" applyFont="1" applyBorder="1" applyAlignment="1">
      <alignment horizontal="center" vertical="center"/>
    </xf>
    <xf numFmtId="166" fontId="2"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2" fillId="0" borderId="1" xfId="0" applyFont="1" applyFill="1" applyBorder="1" applyAlignment="1">
      <alignment horizontal="center" vertical="center"/>
    </xf>
    <xf numFmtId="0" fontId="16" fillId="0" borderId="0" xfId="0" applyFont="1" applyAlignment="1">
      <alignment horizontal="left" vertical="center" wrapText="1"/>
    </xf>
    <xf numFmtId="0" fontId="2" fillId="3" borderId="1" xfId="0" applyFont="1" applyFill="1" applyBorder="1" applyAlignment="1">
      <alignment horizontal="left" vertical="center" wrapText="1"/>
    </xf>
    <xf numFmtId="0" fontId="22" fillId="3" borderId="0" xfId="0" applyFont="1" applyFill="1"/>
    <xf numFmtId="165" fontId="2" fillId="3" borderId="1" xfId="0" applyNumberFormat="1" applyFont="1" applyFill="1" applyBorder="1" applyAlignment="1">
      <alignment horizontal="left" vertical="center" wrapText="1"/>
    </xf>
    <xf numFmtId="0" fontId="2" fillId="3" borderId="1" xfId="0" applyFont="1" applyFill="1" applyBorder="1" applyAlignment="1">
      <alignment vertical="center" wrapText="1"/>
    </xf>
    <xf numFmtId="0" fontId="23" fillId="0" borderId="1" xfId="0" applyFont="1" applyBorder="1" applyAlignment="1">
      <alignment horizontal="center" vertical="center" wrapText="1"/>
    </xf>
    <xf numFmtId="0" fontId="16" fillId="0" borderId="0" xfId="0" applyFont="1" applyAlignment="1">
      <alignment vertical="center" wrapText="1"/>
    </xf>
    <xf numFmtId="0" fontId="14" fillId="4" borderId="0" xfId="0" applyFont="1" applyFill="1"/>
    <xf numFmtId="0" fontId="21" fillId="4" borderId="0" xfId="0" applyFont="1" applyFill="1"/>
    <xf numFmtId="166" fontId="2" fillId="3" borderId="1" xfId="0" applyNumberFormat="1" applyFont="1" applyFill="1" applyBorder="1" applyAlignment="1">
      <alignment horizontal="center" vertical="center" wrapText="1"/>
    </xf>
    <xf numFmtId="0" fontId="16" fillId="0" borderId="0" xfId="0" applyFont="1" applyAlignment="1">
      <alignment vertical="center"/>
    </xf>
    <xf numFmtId="0" fontId="2" fillId="3" borderId="8" xfId="0" applyFont="1" applyFill="1" applyBorder="1" applyAlignment="1">
      <alignment horizontal="center" vertical="center" wrapText="1"/>
    </xf>
    <xf numFmtId="166" fontId="3" fillId="3" borderId="1" xfId="0" applyNumberFormat="1" applyFont="1" applyFill="1" applyBorder="1" applyAlignment="1">
      <alignment horizontal="center" vertical="center" wrapText="1"/>
    </xf>
    <xf numFmtId="166" fontId="23" fillId="0" borderId="1" xfId="3" applyNumberFormat="1" applyFont="1" applyFill="1" applyBorder="1" applyAlignment="1">
      <alignment horizontal="center" vertical="center"/>
    </xf>
    <xf numFmtId="0" fontId="23" fillId="0" borderId="1" xfId="0" applyFont="1" applyBorder="1" applyAlignment="1">
      <alignment horizontal="center" vertical="center" wrapText="1"/>
    </xf>
    <xf numFmtId="1" fontId="29" fillId="3" borderId="1" xfId="2" applyNumberFormat="1" applyFont="1" applyFill="1" applyBorder="1" applyAlignment="1">
      <alignment horizontal="left" vertical="center" wrapText="1"/>
    </xf>
    <xf numFmtId="1" fontId="2" fillId="3" borderId="1" xfId="2" applyNumberFormat="1" applyFont="1" applyFill="1" applyBorder="1" applyAlignment="1">
      <alignment horizontal="left" vertical="center" wrapText="1"/>
    </xf>
    <xf numFmtId="0" fontId="2" fillId="3" borderId="1" xfId="0" applyFont="1" applyFill="1" applyBorder="1" applyAlignment="1">
      <alignment horizontal="center" vertical="center"/>
    </xf>
    <xf numFmtId="1" fontId="2" fillId="3" borderId="1" xfId="0" applyNumberFormat="1" applyFont="1" applyFill="1" applyBorder="1" applyAlignment="1">
      <alignment horizontal="left" vertical="center" wrapText="1"/>
    </xf>
    <xf numFmtId="1" fontId="20" fillId="3" borderId="1" xfId="0" applyNumberFormat="1" applyFont="1" applyFill="1" applyBorder="1" applyAlignment="1">
      <alignment horizontal="left" vertical="center" wrapText="1"/>
    </xf>
    <xf numFmtId="1" fontId="10" fillId="3" borderId="1" xfId="2" applyNumberFormat="1" applyFill="1" applyBorder="1" applyAlignment="1">
      <alignment horizontal="left" vertical="center" wrapText="1"/>
    </xf>
    <xf numFmtId="0" fontId="23" fillId="0" borderId="1" xfId="0" applyFont="1" applyBorder="1" applyAlignment="1">
      <alignment horizontal="center" vertical="center" wrapText="1"/>
    </xf>
    <xf numFmtId="49" fontId="23" fillId="3" borderId="3" xfId="0" applyNumberFormat="1" applyFont="1" applyFill="1" applyBorder="1" applyAlignment="1">
      <alignment horizontal="center" vertical="center" wrapText="1"/>
    </xf>
    <xf numFmtId="0" fontId="23" fillId="3" borderId="1" xfId="0" applyFont="1" applyFill="1" applyBorder="1" applyAlignment="1">
      <alignment horizontal="center" vertical="center" wrapText="1"/>
    </xf>
    <xf numFmtId="0" fontId="31" fillId="0" borderId="0" xfId="0" applyFont="1" applyAlignment="1">
      <alignment vertical="center" wrapText="1"/>
    </xf>
    <xf numFmtId="0" fontId="32" fillId="3" borderId="0" xfId="0" applyFont="1" applyFill="1" applyAlignment="1">
      <alignment horizontal="center" vertical="center"/>
    </xf>
    <xf numFmtId="4" fontId="22" fillId="0" borderId="0" xfId="0" applyNumberFormat="1" applyFont="1" applyAlignment="1">
      <alignment wrapText="1"/>
    </xf>
    <xf numFmtId="0" fontId="22" fillId="0" borderId="0" xfId="0" applyFont="1" applyAlignment="1">
      <alignment wrapText="1"/>
    </xf>
    <xf numFmtId="0" fontId="33" fillId="0" borderId="0" xfId="0" applyFont="1" applyAlignment="1">
      <alignment wrapText="1"/>
    </xf>
    <xf numFmtId="0" fontId="8" fillId="0" borderId="0" xfId="0" applyFont="1" applyAlignment="1">
      <alignment horizontal="left"/>
    </xf>
    <xf numFmtId="0" fontId="2" fillId="3" borderId="1" xfId="0" applyFont="1" applyFill="1" applyBorder="1" applyAlignment="1">
      <alignment horizontal="center" vertical="center" wrapText="1"/>
    </xf>
    <xf numFmtId="1" fontId="29" fillId="3" borderId="1" xfId="2" applyNumberFormat="1" applyFont="1" applyFill="1" applyBorder="1" applyAlignment="1">
      <alignment vertical="center" wrapText="1"/>
    </xf>
    <xf numFmtId="0" fontId="30" fillId="0" borderId="1" xfId="2" applyFont="1" applyBorder="1" applyAlignment="1">
      <alignment horizontal="left" vertical="center" wrapText="1"/>
    </xf>
    <xf numFmtId="0" fontId="29" fillId="0" borderId="1" xfId="2" applyFont="1" applyBorder="1" applyAlignment="1">
      <alignment horizontal="left" vertical="center" wrapText="1"/>
    </xf>
    <xf numFmtId="1" fontId="3" fillId="5" borderId="1" xfId="0" applyNumberFormat="1" applyFont="1" applyFill="1" applyBorder="1" applyAlignment="1">
      <alignment horizontal="right" vertical="center"/>
    </xf>
    <xf numFmtId="0" fontId="3" fillId="5" borderId="1" xfId="0" applyFont="1" applyFill="1" applyBorder="1" applyAlignment="1">
      <alignment vertical="center"/>
    </xf>
    <xf numFmtId="0" fontId="17" fillId="5" borderId="1" xfId="0" applyFont="1" applyFill="1" applyBorder="1" applyAlignment="1">
      <alignment horizontal="center" vertical="center"/>
    </xf>
    <xf numFmtId="0" fontId="3" fillId="5" borderId="1" xfId="0" applyFont="1" applyFill="1" applyBorder="1" applyAlignment="1">
      <alignment horizontal="center" vertical="center"/>
    </xf>
    <xf numFmtId="1" fontId="2" fillId="5" borderId="1" xfId="0" applyNumberFormat="1" applyFont="1" applyFill="1" applyBorder="1" applyAlignment="1">
      <alignment horizontal="center" vertical="center"/>
    </xf>
    <xf numFmtId="1" fontId="3" fillId="5" borderId="1" xfId="0" applyNumberFormat="1" applyFont="1" applyFill="1" applyBorder="1" applyAlignment="1">
      <alignment horizontal="center" vertical="center" wrapText="1"/>
    </xf>
    <xf numFmtId="1" fontId="3" fillId="5" borderId="1" xfId="0" applyNumberFormat="1" applyFont="1" applyFill="1" applyBorder="1" applyAlignment="1">
      <alignment horizontal="center" vertical="center"/>
    </xf>
    <xf numFmtId="0" fontId="3" fillId="5" borderId="1" xfId="0" applyFont="1" applyFill="1" applyBorder="1" applyAlignment="1">
      <alignment horizontal="left" vertical="center"/>
    </xf>
    <xf numFmtId="166" fontId="2" fillId="5" borderId="1" xfId="0" applyNumberFormat="1" applyFont="1" applyFill="1" applyBorder="1" applyAlignment="1">
      <alignment horizontal="center" vertical="center"/>
    </xf>
    <xf numFmtId="1" fontId="35" fillId="5" borderId="1" xfId="0" applyNumberFormat="1" applyFont="1" applyFill="1" applyBorder="1" applyAlignment="1">
      <alignment vertical="center" wrapText="1"/>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2" fontId="2" fillId="0" borderId="1" xfId="0" applyNumberFormat="1" applyFont="1" applyBorder="1" applyAlignment="1">
      <alignment horizontal="center" vertical="center"/>
    </xf>
    <xf numFmtId="2" fontId="2" fillId="0" borderId="1" xfId="2" applyNumberFormat="1" applyFont="1" applyBorder="1" applyAlignment="1">
      <alignment horizontal="left" vertical="center" wrapText="1"/>
    </xf>
    <xf numFmtId="0" fontId="36" fillId="6" borderId="1" xfId="0" applyFont="1" applyFill="1" applyBorder="1" applyAlignment="1">
      <alignment horizontal="center" vertical="center" wrapText="1"/>
    </xf>
    <xf numFmtId="0" fontId="17" fillId="5" borderId="1" xfId="0" applyFont="1" applyFill="1" applyBorder="1" applyAlignment="1">
      <alignment horizontal="left" vertical="center"/>
    </xf>
    <xf numFmtId="0" fontId="2" fillId="5" borderId="1" xfId="0" applyFont="1" applyFill="1" applyBorder="1" applyAlignment="1">
      <alignment horizontal="left" vertical="center"/>
    </xf>
    <xf numFmtId="0" fontId="14" fillId="5" borderId="1" xfId="0" applyFont="1" applyFill="1" applyBorder="1"/>
    <xf numFmtId="165" fontId="2" fillId="5" borderId="1" xfId="0" applyNumberFormat="1" applyFont="1" applyFill="1" applyBorder="1" applyAlignment="1">
      <alignment horizontal="left" vertical="center" wrapText="1"/>
    </xf>
    <xf numFmtId="0" fontId="29" fillId="0" borderId="1" xfId="2" applyFont="1" applyBorder="1" applyAlignment="1">
      <alignment horizontal="left" vertical="center"/>
    </xf>
    <xf numFmtId="2" fontId="2" fillId="0" borderId="1" xfId="0" applyNumberFormat="1" applyFont="1" applyBorder="1" applyAlignment="1">
      <alignment horizontal="center" vertical="center" wrapText="1"/>
    </xf>
    <xf numFmtId="165" fontId="2" fillId="3" borderId="1" xfId="0" applyNumberFormat="1" applyFont="1" applyFill="1" applyBorder="1" applyAlignment="1">
      <alignment horizontal="center" vertical="center"/>
    </xf>
    <xf numFmtId="4" fontId="11" fillId="0" borderId="1" xfId="0" applyNumberFormat="1" applyFont="1" applyBorder="1" applyAlignment="1">
      <alignment horizontal="center" vertical="center"/>
    </xf>
    <xf numFmtId="0" fontId="20" fillId="3" borderId="1" xfId="0" applyFont="1" applyFill="1" applyBorder="1" applyAlignment="1">
      <alignment horizontal="left" vertical="center" wrapText="1"/>
    </xf>
    <xf numFmtId="0" fontId="21" fillId="5" borderId="1" xfId="0" applyFont="1" applyFill="1" applyBorder="1" applyAlignment="1">
      <alignment horizontal="left" vertical="center"/>
    </xf>
    <xf numFmtId="1" fontId="34" fillId="5" borderId="1" xfId="0" applyNumberFormat="1" applyFont="1" applyFill="1" applyBorder="1" applyAlignment="1">
      <alignment horizontal="left" vertical="center"/>
    </xf>
    <xf numFmtId="0" fontId="2" fillId="0" borderId="1" xfId="0" applyFont="1" applyBorder="1" applyAlignment="1">
      <alignment horizontal="left" vertical="center" wrapText="1"/>
    </xf>
    <xf numFmtId="0" fontId="8" fillId="0" borderId="0" xfId="0" applyFont="1" applyBorder="1" applyAlignment="1">
      <alignment horizontal="left"/>
    </xf>
    <xf numFmtId="0" fontId="2" fillId="3" borderId="0" xfId="0" applyFont="1" applyFill="1" applyBorder="1" applyAlignment="1">
      <alignment vertical="center" wrapText="1"/>
    </xf>
    <xf numFmtId="0" fontId="11" fillId="0" borderId="1" xfId="0" applyFont="1" applyBorder="1" applyAlignment="1">
      <alignment horizontal="center" vertical="center"/>
    </xf>
    <xf numFmtId="0" fontId="16" fillId="0" borderId="0" xfId="0" applyFont="1" applyAlignment="1">
      <alignment horizontal="center" vertical="center"/>
    </xf>
    <xf numFmtId="0" fontId="5" fillId="6" borderId="1" xfId="0" applyFont="1" applyFill="1" applyBorder="1" applyAlignment="1">
      <alignment horizontal="center" vertical="center"/>
    </xf>
    <xf numFmtId="0" fontId="36" fillId="6" borderId="1" xfId="0" applyFont="1" applyFill="1" applyBorder="1" applyAlignment="1">
      <alignment horizontal="center" vertical="center"/>
    </xf>
    <xf numFmtId="166" fontId="3" fillId="6" borderId="1" xfId="0" applyNumberFormat="1" applyFont="1" applyFill="1" applyBorder="1" applyAlignment="1">
      <alignment horizontal="center" vertical="center" wrapText="1"/>
    </xf>
    <xf numFmtId="166" fontId="5" fillId="6" borderId="1" xfId="0" applyNumberFormat="1" applyFont="1" applyFill="1" applyBorder="1" applyAlignment="1">
      <alignment horizontal="center" vertical="center" wrapText="1"/>
    </xf>
    <xf numFmtId="0" fontId="3" fillId="5" borderId="1" xfId="0" applyFont="1" applyFill="1" applyBorder="1" applyAlignment="1">
      <alignment vertical="center" wrapText="1"/>
    </xf>
    <xf numFmtId="166" fontId="3" fillId="5" borderId="1" xfId="0" applyNumberFormat="1" applyFont="1" applyFill="1" applyBorder="1" applyAlignment="1">
      <alignment horizontal="center" vertical="center" wrapText="1"/>
    </xf>
    <xf numFmtId="165" fontId="16" fillId="5" borderId="1" xfId="0" applyNumberFormat="1" applyFont="1" applyFill="1" applyBorder="1" applyAlignment="1">
      <alignment horizontal="center" vertical="center"/>
    </xf>
    <xf numFmtId="166" fontId="2" fillId="5" borderId="1" xfId="0" applyNumberFormat="1" applyFont="1" applyFill="1" applyBorder="1" applyAlignment="1">
      <alignment horizontal="center" vertical="center" wrapText="1"/>
    </xf>
    <xf numFmtId="166" fontId="23" fillId="5" borderId="1" xfId="3" applyNumberFormat="1" applyFont="1" applyFill="1" applyBorder="1" applyAlignment="1">
      <alignment horizontal="center" vertical="center"/>
    </xf>
    <xf numFmtId="1" fontId="3" fillId="5" borderId="1" xfId="0" applyNumberFormat="1" applyFont="1" applyFill="1" applyBorder="1" applyAlignment="1">
      <alignment horizontal="left" vertical="center"/>
    </xf>
    <xf numFmtId="0" fontId="2" fillId="3" borderId="1" xfId="0" applyFont="1" applyFill="1" applyBorder="1" applyAlignment="1">
      <alignment horizontal="left" vertical="top" wrapText="1"/>
    </xf>
    <xf numFmtId="1" fontId="3" fillId="3" borderId="1" xfId="0" applyNumberFormat="1" applyFont="1" applyFill="1" applyBorder="1" applyAlignment="1">
      <alignment horizontal="left" vertical="center" wrapText="1"/>
    </xf>
    <xf numFmtId="0" fontId="29" fillId="0" borderId="1" xfId="2" applyFont="1" applyBorder="1" applyAlignment="1" applyProtection="1">
      <alignment horizontal="left" vertical="center" wrapText="1"/>
    </xf>
    <xf numFmtId="0" fontId="3"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49" fontId="26" fillId="5" borderId="1" xfId="0" applyNumberFormat="1" applyFont="1" applyFill="1" applyBorder="1" applyAlignment="1">
      <alignment horizontal="center" vertical="center" wrapText="1"/>
    </xf>
    <xf numFmtId="49" fontId="26" fillId="5" borderId="1" xfId="0" applyNumberFormat="1" applyFont="1" applyFill="1" applyBorder="1" applyAlignment="1">
      <alignment vertical="center" wrapText="1"/>
    </xf>
    <xf numFmtId="0" fontId="26" fillId="5" borderId="1" xfId="0" applyNumberFormat="1" applyFont="1" applyFill="1" applyBorder="1" applyAlignment="1">
      <alignment horizontal="center" vertical="center" wrapText="1"/>
    </xf>
    <xf numFmtId="49" fontId="26" fillId="5" borderId="3" xfId="0" applyNumberFormat="1" applyFont="1" applyFill="1" applyBorder="1" applyAlignment="1">
      <alignment horizontal="center" vertical="center" wrapText="1"/>
    </xf>
    <xf numFmtId="0" fontId="11" fillId="5" borderId="1" xfId="0" applyFont="1" applyFill="1" applyBorder="1"/>
    <xf numFmtId="0" fontId="16" fillId="5" borderId="1" xfId="0" applyFont="1" applyFill="1" applyBorder="1"/>
    <xf numFmtId="1" fontId="16" fillId="5" borderId="1" xfId="0" applyNumberFormat="1" applyFont="1" applyFill="1" applyBorder="1" applyAlignment="1">
      <alignment horizontal="center"/>
    </xf>
    <xf numFmtId="0" fontId="11" fillId="6" borderId="3" xfId="0" applyFont="1" applyFill="1" applyBorder="1" applyAlignment="1">
      <alignment vertical="center" wrapText="1"/>
    </xf>
    <xf numFmtId="0" fontId="18" fillId="6" borderId="5" xfId="0" applyFont="1" applyFill="1" applyBorder="1" applyAlignment="1">
      <alignment vertical="center" wrapText="1"/>
    </xf>
    <xf numFmtId="0" fontId="18" fillId="6" borderId="5" xfId="0" applyFont="1" applyFill="1" applyBorder="1" applyAlignment="1">
      <alignment vertical="top" wrapText="1"/>
    </xf>
    <xf numFmtId="0" fontId="27" fillId="0" borderId="0" xfId="0" applyFont="1" applyAlignment="1">
      <alignment vertical="center"/>
    </xf>
    <xf numFmtId="2" fontId="28" fillId="5" borderId="1" xfId="2" applyNumberFormat="1" applyFont="1" applyFill="1" applyBorder="1" applyAlignment="1">
      <alignment horizontal="left" vertical="center"/>
    </xf>
    <xf numFmtId="0" fontId="14" fillId="0" borderId="1" xfId="0" applyFont="1" applyBorder="1"/>
    <xf numFmtId="2" fontId="30" fillId="5" borderId="1" xfId="2" applyNumberFormat="1" applyFont="1" applyFill="1" applyBorder="1" applyAlignment="1">
      <alignment horizontal="left" vertical="center"/>
    </xf>
    <xf numFmtId="165" fontId="2" fillId="5" borderId="1" xfId="0" applyNumberFormat="1" applyFont="1" applyFill="1" applyBorder="1" applyAlignment="1">
      <alignment horizontal="center" vertical="center" wrapText="1"/>
    </xf>
    <xf numFmtId="0" fontId="20" fillId="5" borderId="1" xfId="0" applyFont="1" applyFill="1" applyBorder="1"/>
    <xf numFmtId="0" fontId="37" fillId="0" borderId="0" xfId="0" applyFont="1" applyAlignment="1">
      <alignment horizontal="center" vertical="center" wrapText="1"/>
    </xf>
    <xf numFmtId="49" fontId="23" fillId="6" borderId="3" xfId="0" applyNumberFormat="1" applyFont="1" applyFill="1" applyBorder="1" applyAlignment="1">
      <alignment horizontal="center" vertical="center" wrapText="1"/>
    </xf>
    <xf numFmtId="49" fontId="23" fillId="6" borderId="5" xfId="0" applyNumberFormat="1" applyFont="1" applyFill="1" applyBorder="1" applyAlignment="1">
      <alignment horizontal="center" vertical="center" wrapText="1"/>
    </xf>
    <xf numFmtId="0" fontId="23" fillId="6" borderId="3" xfId="0" applyFont="1" applyFill="1" applyBorder="1" applyAlignment="1">
      <alignment horizontal="center" vertical="center" wrapText="1"/>
    </xf>
    <xf numFmtId="0" fontId="23" fillId="6" borderId="5" xfId="0" applyFont="1" applyFill="1" applyBorder="1" applyAlignment="1">
      <alignment horizontal="center" vertical="center" wrapText="1"/>
    </xf>
    <xf numFmtId="49" fontId="23" fillId="6" borderId="2" xfId="0" applyNumberFormat="1" applyFont="1" applyFill="1" applyBorder="1" applyAlignment="1">
      <alignment horizontal="center" vertical="center" wrapText="1"/>
    </xf>
    <xf numFmtId="0" fontId="23" fillId="6" borderId="4" xfId="0" applyFont="1" applyFill="1" applyBorder="1" applyAlignment="1">
      <alignment horizontal="center" vertical="center" wrapText="1"/>
    </xf>
    <xf numFmtId="49" fontId="23" fillId="6" borderId="1" xfId="0" applyNumberFormat="1" applyFont="1" applyFill="1" applyBorder="1" applyAlignment="1">
      <alignment horizontal="center" vertical="center" wrapText="1"/>
    </xf>
    <xf numFmtId="0" fontId="23" fillId="6" borderId="1" xfId="0" applyFont="1" applyFill="1" applyBorder="1" applyAlignment="1">
      <alignment horizontal="center" vertical="center" wrapText="1"/>
    </xf>
    <xf numFmtId="0" fontId="27" fillId="3" borderId="0" xfId="0" applyFont="1" applyFill="1" applyBorder="1" applyAlignment="1">
      <alignment horizontal="center" vertic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3" fillId="6" borderId="1" xfId="0" applyFont="1" applyFill="1" applyBorder="1" applyAlignment="1">
      <alignment horizontal="center" vertical="center" wrapText="1"/>
    </xf>
    <xf numFmtId="0" fontId="11" fillId="0" borderId="0" xfId="0" applyFont="1" applyBorder="1" applyAlignment="1">
      <alignment horizontal="left" vertical="center" wrapText="1"/>
    </xf>
    <xf numFmtId="0" fontId="36" fillId="6" borderId="1" xfId="0" applyFont="1" applyFill="1" applyBorder="1" applyAlignment="1">
      <alignment horizontal="center" vertical="center"/>
    </xf>
    <xf numFmtId="0" fontId="3" fillId="6" borderId="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1" fillId="0" borderId="9" xfId="0" applyFont="1" applyBorder="1" applyAlignment="1">
      <alignment horizontal="left" vertical="top" wrapText="1"/>
    </xf>
  </cellXfs>
  <cellStyles count="11">
    <cellStyle name="xl35" xfId="1"/>
    <cellStyle name="Гиперссылка" xfId="2" builtinId="8"/>
    <cellStyle name="Обычный" xfId="0" builtinId="0"/>
    <cellStyle name="Обычный 2" xfId="3"/>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colors>
    <mruColors>
      <color rgb="FFFF4F4F"/>
      <color rgb="FFFFC000"/>
      <color rgb="FF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arkadak.sarmo.ru/index.php?option=com_content&amp;view=article&amp;id=828" TargetMode="External"/><Relationship Id="rId13" Type="http://schemas.openxmlformats.org/officeDocument/2006/relationships/hyperlink" Target="http://dergachi.sarmo.ru/sobranie-dergachevskogo-munitsipalnogo-rayona/proekty-sobraniya-dergachevskogo-munitsipalnogo-rayona/" TargetMode="External"/><Relationship Id="rId18" Type="http://schemas.openxmlformats.org/officeDocument/2006/relationships/hyperlink" Target="http://petrovsk64.ru/sub-org/fin-upr/otkrytyy-byudzhet/otchetnost/proekt-resheniya-ob-ispolnenii-byudzheta-munitsipalnogo-rayona/" TargetMode="External"/><Relationship Id="rId26" Type="http://schemas.openxmlformats.org/officeDocument/2006/relationships/hyperlink" Target="http://ershov.sarmo.ru/raion-sobr/resheniya/" TargetMode="External"/><Relationship Id="rId3" Type="http://schemas.openxmlformats.org/officeDocument/2006/relationships/hyperlink" Target="http://pugachev-adm.ru/19-aprelya-v-administratsii-pugachevskogo-munitsipalnogo-rayona-sostoyatsya-publichnyie-slushaniya.html" TargetMode="External"/><Relationship Id="rId21" Type="http://schemas.openxmlformats.org/officeDocument/2006/relationships/hyperlink" Target="http://krasny-kut.ru/municipal_noe_sobranie/oficial_nye_dokumenty/proekty_reshenij_sobraniya_deputatov/" TargetMode="External"/><Relationship Id="rId7" Type="http://schemas.openxmlformats.org/officeDocument/2006/relationships/hyperlink" Target="http://rtishevo.sarmo.ru/finansovyy-organ/rtishchevskiy-munitsipalnyy-rayon/2016-god/informatsiya-ob-ispolnenii-byudzheta-munitsipalnogo-rayona.php" TargetMode="External"/><Relationship Id="rId12" Type="http://schemas.openxmlformats.org/officeDocument/2006/relationships/hyperlink" Target="http://voskresensk64.ru/meeting/mun-sobranie/documents/index.php" TargetMode="External"/><Relationship Id="rId17" Type="http://schemas.openxmlformats.org/officeDocument/2006/relationships/hyperlink" Target="http://www.novouzensk.ru/sobranie/sobr/akty/" TargetMode="External"/><Relationship Id="rId25" Type="http://schemas.openxmlformats.org/officeDocument/2006/relationships/hyperlink" Target="http://www.engels-city.ru/pravakts-100037/proektsersd" TargetMode="External"/><Relationship Id="rId33" Type="http://schemas.openxmlformats.org/officeDocument/2006/relationships/printerSettings" Target="../printerSettings/printerSettings4.bin"/><Relationship Id="rId2" Type="http://schemas.openxmlformats.org/officeDocument/2006/relationships/hyperlink" Target="http://piterka.sarmo.ru/byudzhet-piterskogo-mr/ispolnenie-mestnogo-byudzheta/" TargetMode="External"/><Relationship Id="rId16" Type="http://schemas.openxmlformats.org/officeDocument/2006/relationships/hyperlink" Target="http://admnburasy.ru/budget.html" TargetMode="External"/><Relationship Id="rId20" Type="http://schemas.openxmlformats.org/officeDocument/2006/relationships/hyperlink" Target="http://turki.sarmo.ru/sobranie-deputatov-turkovskogo-munitsipalnogo-rayona/dokumenty/resheniya-sobraniya-deputatov/2016/" TargetMode="External"/><Relationship Id="rId29" Type="http://schemas.openxmlformats.org/officeDocument/2006/relationships/hyperlink" Target="http://romanovka.sarmo.ru/byudzhet-dlya-grazhdan/byudzhet-romanovskogo-munitsipalnogo-rayona/godovoy-otchet/" TargetMode="External"/><Relationship Id="rId1" Type="http://schemas.openxmlformats.org/officeDocument/2006/relationships/hyperlink" Target="http://ivanteevka.sarmo.ru/byudzhet-dlya-grazhdan/proekt-byudzheta-dlya-grazhdan/proekt-resheniya-ob-ispolnenii-byudzheta-za-2015-god/" TargetMode="External"/><Relationship Id="rId6" Type="http://schemas.openxmlformats.org/officeDocument/2006/relationships/hyperlink" Target="http://www.baladmin.ru/meeting/docs/" TargetMode="External"/><Relationship Id="rId11" Type="http://schemas.openxmlformats.org/officeDocument/2006/relationships/hyperlink" Target="http://bkarabulak.sarmo.ru/index.php?option=com_content&amp;view=article&amp;id=5687&amp;Itemid=328" TargetMode="External"/><Relationship Id="rId24" Type="http://schemas.openxmlformats.org/officeDocument/2006/relationships/hyperlink" Target="http://proatkarsk.ru/CityArticles.aspx?articleid=3304" TargetMode="External"/><Relationship Id="rId32" Type="http://schemas.openxmlformats.org/officeDocument/2006/relationships/hyperlink" Target="http://hvalynsk.sarmo.ru/administratsiya-khvalynskogo-munitsipalnogo-rayona/byudzhet/" TargetMode="External"/><Relationship Id="rId5" Type="http://schemas.openxmlformats.org/officeDocument/2006/relationships/hyperlink" Target="http://zatosvetly.ru/city/economics_amp_finance/byudzhet-gorodskogo-okruga/informatsiya-ob-ispolnenii-byudzheta-gorodskogo-okruga-zato-svetlyy/2015/index.php?ELEMENT_ID=8475" TargetMode="External"/><Relationship Id="rId15" Type="http://schemas.openxmlformats.org/officeDocument/2006/relationships/hyperlink" Target="http://gornyi.sarmo.ru/index.php?option=com_content&amp;view=article&amp;id=1013:2014-04-02-05-58-02&amp;catid=34:%D0%9E%D1%81%D0%BD%D0%BE%D0%B2%D0%BD%D0%B0%D1%8F%20%D0%BA%D0%B0%D1%82%D0%B5%D0%B3%D0%BE%D1%80%D0%B8%D1%8F" TargetMode="External"/><Relationship Id="rId23" Type="http://schemas.openxmlformats.org/officeDocument/2006/relationships/hyperlink" Target="http://stepnoeadm.ru/?page_id=292" TargetMode="External"/><Relationship Id="rId28" Type="http://schemas.openxmlformats.org/officeDocument/2006/relationships/hyperlink" Target="http://perelyub.sarmo.ru/index.php?option=com_content&amp;view=category&amp;layout=blog&amp;id=72&amp;Itemid=244" TargetMode="External"/><Relationship Id="rId10" Type="http://schemas.openxmlformats.org/officeDocument/2006/relationships/hyperlink" Target="http://adm-baltay.ru/sobranie-deputatov/normativno-pravovyie-aktyi-sobraniya-deputatov/2016-2/" TargetMode="External"/><Relationship Id="rId19" Type="http://schemas.openxmlformats.org/officeDocument/2006/relationships/hyperlink" Target="http://mihailovski.ru/?mod=article&amp;id=3168" TargetMode="External"/><Relationship Id="rId31" Type="http://schemas.openxmlformats.org/officeDocument/2006/relationships/hyperlink" Target="http://mokrous.fedrayon.ru/index.php?option=com_content&amp;view=article&amp;id=291&amp;Itemid=285" TargetMode="External"/><Relationship Id="rId4" Type="http://schemas.openxmlformats.org/officeDocument/2006/relationships/hyperlink" Target="http://zatoshihany.ru/regulatory/bills/" TargetMode="External"/><Relationship Id="rId9" Type="http://schemas.openxmlformats.org/officeDocument/2006/relationships/hyperlink" Target="http://ozinki.sarmo.ru/byudzhet/byudzhet-munitsipalnogo-rayona.php" TargetMode="External"/><Relationship Id="rId14" Type="http://schemas.openxmlformats.org/officeDocument/2006/relationships/hyperlink" Target="http://krasnoarmeysk.sarmo.ru/krasnoarmeyskiy-rayon/byudzhet/reshenie-ob-ispolnenii-byudzheta-krasnoarmeyskogo-munitsipalnogo-rayona/" TargetMode="External"/><Relationship Id="rId22" Type="http://schemas.openxmlformats.org/officeDocument/2006/relationships/hyperlink" Target="http://saratov.sarmo.ru/index.php?option=com_content&amp;view=article&amp;id=5087&amp;Itemid=514" TargetMode="External"/><Relationship Id="rId27" Type="http://schemas.openxmlformats.org/officeDocument/2006/relationships/hyperlink" Target="http://kalininsk.sarmo.ru/predstavitelnyy-organ-munitsipalnogo-rayona/dokumenty-normativnye-akty/" TargetMode="External"/><Relationship Id="rId30" Type="http://schemas.openxmlformats.org/officeDocument/2006/relationships/hyperlink" Target="http://sam64.ru/index.php?option=com_content&amp;view=article&amp;id=149&amp;Itemid=87"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algay.sarmo.ru/byudzhet-ekonomika-finansy/byudzhet-dokumenty.php" TargetMode="External"/><Relationship Id="rId13" Type="http://schemas.openxmlformats.org/officeDocument/2006/relationships/hyperlink" Target="http://gornyi.sarmo.ru/index.php?option=com_content&amp;view=article&amp;id=1105:2014-05-20-10-48-44&amp;catid=34:%D0%9E%D1%81%D0%BD%D0%BE%D0%B2%D0%BD%D0%B0%D1%8F%20%D0%BA%D0%B0%D1%82%D0%B5%D0%B3%D0%BE%D1%80%D0%B8%D1%8F" TargetMode="External"/><Relationship Id="rId18" Type="http://schemas.openxmlformats.org/officeDocument/2006/relationships/hyperlink" Target="http://sam64.ru/index.php?option=com_content&amp;view=article&amp;id=634&amp;Itemid=242" TargetMode="External"/><Relationship Id="rId26" Type="http://schemas.openxmlformats.org/officeDocument/2006/relationships/hyperlink" Target="http://petrovsk64.ru/sub-org/fin-upr/otkrytyy-byudzhet/byudzhet-dlya-grazhdan/" TargetMode="External"/><Relationship Id="rId3" Type="http://schemas.openxmlformats.org/officeDocument/2006/relationships/hyperlink" Target="http://piterka.sarmo.ru/byudzhet-piterskogo-mr/byudzhet-dlya-grazhdan/" TargetMode="External"/><Relationship Id="rId21" Type="http://schemas.openxmlformats.org/officeDocument/2006/relationships/hyperlink" Target="http://krasnoarmeysk.sarmo.ru/krasnoarmeyskiy-rayon/byudzhet/byudzhet-dlya-grazhdan/ispolnenie-byudzheta-krasnoarmeyskogo-mr.php?clear_cache=Y" TargetMode="External"/><Relationship Id="rId7" Type="http://schemas.openxmlformats.org/officeDocument/2006/relationships/hyperlink" Target="http://bkarabulak.sarmo.ru/index.php?option=com_content&amp;view=article&amp;id=3965&amp;Itemid=312" TargetMode="External"/><Relationship Id="rId12" Type="http://schemas.openxmlformats.org/officeDocument/2006/relationships/hyperlink" Target="http://kalininsk.sarmo.ru/informatsiya-o-munitsipalnom-rayone/byudzhet-munitsipalnogo-rayona/?ELEMENT_ID=1406" TargetMode="External"/><Relationship Id="rId17" Type="http://schemas.openxmlformats.org/officeDocument/2006/relationships/hyperlink" Target="http://turki.sarmo.ru/sobranie-deputatov-turkovskogo-munitsipalnogo-rayona/dokumenty/byudzhet/byudzhet-dlya-grazhdan/" TargetMode="External"/><Relationship Id="rId25" Type="http://schemas.openxmlformats.org/officeDocument/2006/relationships/hyperlink" Target="http://perelyub.sarmo.ru/index.php?option=com_content&amp;view=article&amp;id=471:2015-02-16-11-15-11&amp;catid=63:--&amp;Itemid=172" TargetMode="External"/><Relationship Id="rId2" Type="http://schemas.openxmlformats.org/officeDocument/2006/relationships/hyperlink" Target="http://ivanteevka.sarmo.ru/byudzhet-dlya-grazhdan/byudzhet-dlya-grazhdan/2015/ispolnenie-byudzheta-za-2015-god/" TargetMode="External"/><Relationship Id="rId16" Type="http://schemas.openxmlformats.org/officeDocument/2006/relationships/hyperlink" Target="http://ershov.sarmo.ru/byudzhet-ekonomika-finansy/byudzhet-dlya-grazhdan/" TargetMode="External"/><Relationship Id="rId20" Type="http://schemas.openxmlformats.org/officeDocument/2006/relationships/hyperlink" Target="http://duhovnitskoe.sarmo.ru/byudzhet-dlya-grazhdan/" TargetMode="External"/><Relationship Id="rId29" Type="http://schemas.openxmlformats.org/officeDocument/2006/relationships/printerSettings" Target="../printerSettings/printerSettings5.bin"/><Relationship Id="rId1" Type="http://schemas.openxmlformats.org/officeDocument/2006/relationships/hyperlink" Target="http://www.baladmin.ru/administration/divisions-structure/finance/byudzhet-dlya-grazhdan.php" TargetMode="External"/><Relationship Id="rId6" Type="http://schemas.openxmlformats.org/officeDocument/2006/relationships/hyperlink" Target="http://zatoshihany.ru/city/Budget_for_citizens/" TargetMode="External"/><Relationship Id="rId11" Type="http://schemas.openxmlformats.org/officeDocument/2006/relationships/hyperlink" Target="http://dergachi.sarmo.ru/byudzhet-dlya-grazhdan/" TargetMode="External"/><Relationship Id="rId24" Type="http://schemas.openxmlformats.org/officeDocument/2006/relationships/hyperlink" Target="http://admnburasy.ru/budget.html" TargetMode="External"/><Relationship Id="rId5" Type="http://schemas.openxmlformats.org/officeDocument/2006/relationships/hyperlink" Target="http://ozinki.sarmo.ru/byudzhet/byudzhet-dlya-grazhdan.php" TargetMode="External"/><Relationship Id="rId15" Type="http://schemas.openxmlformats.org/officeDocument/2006/relationships/hyperlink" Target="http://saratovmer.ru/budget/rubrics/6/1267.html" TargetMode="External"/><Relationship Id="rId23" Type="http://schemas.openxmlformats.org/officeDocument/2006/relationships/hyperlink" Target="http://marksadm.ru/bdg-kf.html" TargetMode="External"/><Relationship Id="rId28" Type="http://schemas.openxmlformats.org/officeDocument/2006/relationships/hyperlink" Target="http://hvalynsk.sarmo.ru/administratsiya-khvalynskogo-munitsipalnogo-rayona/byudzhet/" TargetMode="External"/><Relationship Id="rId10" Type="http://schemas.openxmlformats.org/officeDocument/2006/relationships/hyperlink" Target="http://www.admbal.ru/page/byudzhet-bmr" TargetMode="External"/><Relationship Id="rId19" Type="http://schemas.openxmlformats.org/officeDocument/2006/relationships/hyperlink" Target="http://stepnoeadm.ru/?page_id=290" TargetMode="External"/><Relationship Id="rId4" Type="http://schemas.openxmlformats.org/officeDocument/2006/relationships/hyperlink" Target="http://pugachev-adm.ru/ekonomika-rayona/byudzhet-rayona" TargetMode="External"/><Relationship Id="rId9" Type="http://schemas.openxmlformats.org/officeDocument/2006/relationships/hyperlink" Target="http://rtishevo.sarmo.ru/finansovyy-organ/rtishchevskiy-munitsipalnyy-rayon/2016-god/byudzhet-dlya-grazhdan.php" TargetMode="External"/><Relationship Id="rId14" Type="http://schemas.openxmlformats.org/officeDocument/2006/relationships/hyperlink" Target="http://www.novouzensk.ru/budget%20for%20people/" TargetMode="External"/><Relationship Id="rId22" Type="http://schemas.openxmlformats.org/officeDocument/2006/relationships/hyperlink" Target="http://adm.lysyegory.ru/base/2467-byudzhet-dlja-grazhdan-po-lysogorskomu-municipalnomu-raionu-ispolnenie-za-2015-god.html" TargetMode="External"/><Relationship Id="rId27" Type="http://schemas.openxmlformats.org/officeDocument/2006/relationships/hyperlink" Target="http://rovnoe.sarmo.ru/byudzhet/byudzhet-dlyagrazhdan/"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petrovsk64.ru/sub-org/fin-upr/dokumenty/informaciya-ksk/" TargetMode="External"/><Relationship Id="rId13" Type="http://schemas.openxmlformats.org/officeDocument/2006/relationships/hyperlink" Target="http://ershov.sarmo.ru/ershovskiy-munitsipalnyy-rayon/kontrolno-schetnaya-komissiya/" TargetMode="External"/><Relationship Id="rId18" Type="http://schemas.openxmlformats.org/officeDocument/2006/relationships/hyperlink" Target="http://hvalynsk.sarmo.ru/administratsiya-khvalynskogo-munitsipalnogo-rayona/byudzhet/" TargetMode="External"/><Relationship Id="rId3" Type="http://schemas.openxmlformats.org/officeDocument/2006/relationships/hyperlink" Target="http://voskresensk64.ru/meeting/mun-polnom/&#1050;&#1086;&#1085;&#1090;&#1088;&#1086;&#1083;&#1100;&#1085;&#1086;-&#1089;&#1095;&#1077;&#1090;&#1085;&#1072;&#1103;%20&#1082;&#1086;&#1084;&#1080;&#1089;&#1089;&#1080;&#1103;/index.php" TargetMode="External"/><Relationship Id="rId7" Type="http://schemas.openxmlformats.org/officeDocument/2006/relationships/hyperlink" Target="http://www.novouzensk.ru/the-control-and-audit-commission/" TargetMode="External"/><Relationship Id="rId12" Type="http://schemas.openxmlformats.org/officeDocument/2006/relationships/hyperlink" Target="http://www.kspsaratov.ru/?p=2094" TargetMode="External"/><Relationship Id="rId17" Type="http://schemas.openxmlformats.org/officeDocument/2006/relationships/hyperlink" Target="http://rovnoe.sarmo.ru/sobranie-amr/publichnye-slushaniya/" TargetMode="External"/><Relationship Id="rId2" Type="http://schemas.openxmlformats.org/officeDocument/2006/relationships/hyperlink" Target="http://www.admbal.ru/page/ispolnenie-byudzheta-bmr" TargetMode="External"/><Relationship Id="rId16" Type="http://schemas.openxmlformats.org/officeDocument/2006/relationships/hyperlink" Target="http://adm.lysyegory.ru/base/2477-zaklyuchenie-kontrolno-schetnogo-organa-municipalnogo-raiona-na-godovoi-otchet-ob-ispolnenii-byudzheta-za-2015-god.html" TargetMode="External"/><Relationship Id="rId1" Type="http://schemas.openxmlformats.org/officeDocument/2006/relationships/hyperlink" Target="http://www.zatosvetly.ru/about/info/news/folder/folder1/folder/folder1/folder/folder/index.php?ELEMENT_ID=8960" TargetMode="External"/><Relationship Id="rId6" Type="http://schemas.openxmlformats.org/officeDocument/2006/relationships/hyperlink" Target="http://www.admnburasy.ru/docs/ksk/zak/nmr.rar" TargetMode="External"/><Relationship Id="rId11" Type="http://schemas.openxmlformats.org/officeDocument/2006/relationships/hyperlink" Target="http://stepnoeadm.ru/?page_id=54" TargetMode="External"/><Relationship Id="rId5" Type="http://schemas.openxmlformats.org/officeDocument/2006/relationships/hyperlink" Target="http://duhovnitskoe.sarmo.ru/ispolnenie-byudzheta/" TargetMode="External"/><Relationship Id="rId15" Type="http://schemas.openxmlformats.org/officeDocument/2006/relationships/hyperlink" Target="http://gornyi.sarmo.ru/index.php?option=com_content&amp;view=article&amp;id=1013:2014-04-02-05-58-02&amp;catid=34:%D0%9E%D1%81%D0%BD%D0%BE%D0%B2%D0%BD%D0%B0%D1%8F%20%D0%BA%D0%B0%D1%82%D0%B5%D0%B3%D0%BE%D1%80%D0%B8%D1%8F" TargetMode="External"/><Relationship Id="rId10" Type="http://schemas.openxmlformats.org/officeDocument/2006/relationships/hyperlink" Target="http://sam64.ru/index.php?option=com_content&amp;view=article&amp;id=737&amp;Itemid=254" TargetMode="External"/><Relationship Id="rId19" Type="http://schemas.openxmlformats.org/officeDocument/2006/relationships/printerSettings" Target="../printerSettings/printerSettings6.bin"/><Relationship Id="rId4" Type="http://schemas.openxmlformats.org/officeDocument/2006/relationships/hyperlink" Target="http://dergachi.sarmo.ru/kontrolno-schetnyy-organ-dergachevskogo-munitsipalnogo-rayona/" TargetMode="External"/><Relationship Id="rId9" Type="http://schemas.openxmlformats.org/officeDocument/2006/relationships/hyperlink" Target="http://romanovka.sarmo.ru/byudzhet-dlya-grazhdan/byudzhet-romanovskogo-munitsipalnogo-rayona/godovoy-otchet/zaklyuchenie-kontrolno-schetnogo-organa/" TargetMode="External"/><Relationship Id="rId14" Type="http://schemas.openxmlformats.org/officeDocument/2006/relationships/hyperlink" Target="http://krasnoarmeysk.sarmo.ru/krasnoarmeyskiy-rayon/byudzhet/byudzhet-dlya-grazhdan/"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gornyi.sarmo.ru/index.php?option=com_content&amp;view=article&amp;id=2670:2016-09-27-06-59-52&amp;catid=34:%D0%9E%D1%81%D0%BD%D0%BE%D0%B2%D0%BD%D0%B0%D1%8F%20%D0%BA%D0%B0%D1%82%D0%B5%D0%B3%D0%BE%D1%80%D0%B8%D1%8F" TargetMode="External"/><Relationship Id="rId13" Type="http://schemas.openxmlformats.org/officeDocument/2006/relationships/hyperlink" Target="http://saratovmer.ru/budget/rubrics/5/1265.html" TargetMode="External"/><Relationship Id="rId18" Type="http://schemas.openxmlformats.org/officeDocument/2006/relationships/hyperlink" Target="http://adm.lysyegory.ru/base/novosti/publichnye-slushanija" TargetMode="External"/><Relationship Id="rId3" Type="http://schemas.openxmlformats.org/officeDocument/2006/relationships/hyperlink" Target="http://ozinki.sarmo.ru/byudzhet/byudzhet-munitsipalnogo-rayona.php" TargetMode="External"/><Relationship Id="rId21" Type="http://schemas.openxmlformats.org/officeDocument/2006/relationships/hyperlink" Target="http://tatishevo.saratov.gov.ru/index.php?option=com_content&amp;view=article&amp;id=3184:-l-2015-r&amp;catid=64:2009-12-20-17-44-19&amp;Itemid=91" TargetMode="External"/><Relationship Id="rId7" Type="http://schemas.openxmlformats.org/officeDocument/2006/relationships/hyperlink" Target="http://dergachi.sarmo.ru/sobranie-dergachevskogo-munitsipalnogo-rayona/resheniya-sobraniya-dergachevskogo-munitsipalnogo-rayona/" TargetMode="External"/><Relationship Id="rId12" Type="http://schemas.openxmlformats.org/officeDocument/2006/relationships/hyperlink" Target="http://romanovka.sarmo.ru/byudzhet-dlya-grazhdan/byudzhet-romanovskogo-munitsipalnogo-rayona/godovoy-otchet/obshchestvennoe-uchastie/" TargetMode="External"/><Relationship Id="rId17" Type="http://schemas.openxmlformats.org/officeDocument/2006/relationships/hyperlink" Target="http://krasnoarmeysk.sarmo.ru/krasnoarmeyskiy-rayon/byudzhet/byudzhet-dlya-grazhdan/" TargetMode="External"/><Relationship Id="rId2" Type="http://schemas.openxmlformats.org/officeDocument/2006/relationships/hyperlink" Target="http://zatosvetly.ru/about/info/news/8408/" TargetMode="External"/><Relationship Id="rId16" Type="http://schemas.openxmlformats.org/officeDocument/2006/relationships/hyperlink" Target="http://kalininsk.sarmo.ru/predstavitelnyy-organ-munitsipalnogo-rayona/dokumenty-normativnye-akty/" TargetMode="External"/><Relationship Id="rId20" Type="http://schemas.openxmlformats.org/officeDocument/2006/relationships/hyperlink" Target="http://rovnoe.sarmo.ru/upload/medialibrary/261/2614a855bf226f2d33962b9e14475914.zip" TargetMode="External"/><Relationship Id="rId1" Type="http://schemas.openxmlformats.org/officeDocument/2006/relationships/hyperlink" Target="http://piterka.sarmo.ru/byudzhet-piterskogo-mr/byudzhet-dlya-grazhdan/" TargetMode="External"/><Relationship Id="rId6" Type="http://schemas.openxmlformats.org/officeDocument/2006/relationships/hyperlink" Target="http://voskresensk64.ru/meeting/mun-sobranie/documents/index.php" TargetMode="External"/><Relationship Id="rId11" Type="http://schemas.openxmlformats.org/officeDocument/2006/relationships/hyperlink" Target="http://petrovsk64.ru/upload/iblock/a56/a562bf7b8d8645ed370b99f0e2927724.pdf" TargetMode="External"/><Relationship Id="rId5" Type="http://schemas.openxmlformats.org/officeDocument/2006/relationships/hyperlink" Target="http://www.admbal.ru/page/publichnye-slushaniya-24-maya-2016-goda" TargetMode="External"/><Relationship Id="rId15" Type="http://schemas.openxmlformats.org/officeDocument/2006/relationships/hyperlink" Target="http://ivanteevka.sarmo.ru/byudzhet-dlya-grazhdan/obshchestvennoe-uchastie/publichnye-slushaniya-po-proektu-resheniya-ob-ispolnenii-byudzheta-za-2015-god/" TargetMode="External"/><Relationship Id="rId23" Type="http://schemas.openxmlformats.org/officeDocument/2006/relationships/printerSettings" Target="../printerSettings/printerSettings7.bin"/><Relationship Id="rId10" Type="http://schemas.openxmlformats.org/officeDocument/2006/relationships/hyperlink" Target="http://www.novouzensk.ru/sobranie/sobr/akty/" TargetMode="External"/><Relationship Id="rId19" Type="http://schemas.openxmlformats.org/officeDocument/2006/relationships/hyperlink" Target="http://pugachev-adm.ru/19-aprelya-v-administratsii-pugachevskogo-munitsipalnogo-rayona-sostoyatsya-publichnyie-slushaniya.html" TargetMode="External"/><Relationship Id="rId4" Type="http://schemas.openxmlformats.org/officeDocument/2006/relationships/hyperlink" Target="http://arkadak.sarmo.ru/index.php?option=com_content&amp;view=article&amp;id=828" TargetMode="External"/><Relationship Id="rId9" Type="http://schemas.openxmlformats.org/officeDocument/2006/relationships/hyperlink" Target="http://marksadm.ru/ps-sl.html" TargetMode="External"/><Relationship Id="rId14" Type="http://schemas.openxmlformats.org/officeDocument/2006/relationships/hyperlink" Target="http://ershov.sarmo.ru/raion-sobr/resheniya/" TargetMode="External"/><Relationship Id="rId22" Type="http://schemas.openxmlformats.org/officeDocument/2006/relationships/hyperlink" Target="http://turki.sarmo.ru/sobranie-deputatov-turkovskogo-munitsipalnogo-rayona/dokumenty/publichnye-slushaniya/"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arkadak.sarmo.ru/index.php?option=com_content&amp;view=article&amp;id=828" TargetMode="External"/><Relationship Id="rId13" Type="http://schemas.openxmlformats.org/officeDocument/2006/relationships/hyperlink" Target="http://saratovmer.ru/budget/rubrics/5/1265.html" TargetMode="External"/><Relationship Id="rId18" Type="http://schemas.openxmlformats.org/officeDocument/2006/relationships/hyperlink" Target="http://rovnoe.sarmo.ru/upload/medialibrary/261/2614a855bf226f2d33962b9e14475914.zip" TargetMode="External"/><Relationship Id="rId26" Type="http://schemas.openxmlformats.org/officeDocument/2006/relationships/hyperlink" Target="http://ershov.sarmo.ru/raion-sobr/resheniya/" TargetMode="External"/><Relationship Id="rId3" Type="http://schemas.openxmlformats.org/officeDocument/2006/relationships/hyperlink" Target="http://www.zatosvetly.ru/regulatory/publichnye-slushaniya-.php?ELEMENT_ID=8959" TargetMode="External"/><Relationship Id="rId21" Type="http://schemas.openxmlformats.org/officeDocument/2006/relationships/hyperlink" Target="http://petrovsk64.ru/sub-org/fin-upr/otkrytyy-byudzhet/obshchestvennoe-uchastie/" TargetMode="External"/><Relationship Id="rId7" Type="http://schemas.openxmlformats.org/officeDocument/2006/relationships/hyperlink" Target="http://ivanteevka.sarmo.ru/byudzhet-dlya-grazhdan/obshchestvennoe-uchastie/publichnye-slushaniya-po-proektu-resheniya-ob-ispolnenii-byudzheta-za-2015-god/" TargetMode="External"/><Relationship Id="rId12" Type="http://schemas.openxmlformats.org/officeDocument/2006/relationships/hyperlink" Target="http://www.novouzensk.ru/sobranie/sobr/akty/" TargetMode="External"/><Relationship Id="rId17" Type="http://schemas.openxmlformats.org/officeDocument/2006/relationships/hyperlink" Target="http://rtishevo.sarmo.ru/finansovyy-organ/rtishchevskiy-munitsipalnyy-rayon/2016-god/informatsiya-ob-ispolnenii-byudzheta-munitsipalnogo-rayona.php" TargetMode="External"/><Relationship Id="rId25" Type="http://schemas.openxmlformats.org/officeDocument/2006/relationships/hyperlink" Target="http://kalininsk.sarmo.ru/predstavitelnyy-organ-munitsipalnogo-rayona/dokumenty-normativnye-akty/" TargetMode="External"/><Relationship Id="rId2" Type="http://schemas.openxmlformats.org/officeDocument/2006/relationships/hyperlink" Target="http://www.baladmin.ru/meeting/docs/" TargetMode="External"/><Relationship Id="rId16" Type="http://schemas.openxmlformats.org/officeDocument/2006/relationships/hyperlink" Target="http://sam64.ru/index.php?option=com_content&amp;view=article&amp;id=172&amp;Itemid=155" TargetMode="External"/><Relationship Id="rId20" Type="http://schemas.openxmlformats.org/officeDocument/2006/relationships/hyperlink" Target="http://tatishevo.saratov.gov.ru/index.php?option=com_content&amp;view=article&amp;id=3184:-l-2015-r&amp;catid=64:2009-12-20-17-44-19&amp;Itemid=91" TargetMode="External"/><Relationship Id="rId1" Type="http://schemas.openxmlformats.org/officeDocument/2006/relationships/hyperlink" Target="http://piterka.sarmo.ru/byudzhet-piterskogo-mr/byudzhet-dlya-grazhdan/" TargetMode="External"/><Relationship Id="rId6" Type="http://schemas.openxmlformats.org/officeDocument/2006/relationships/hyperlink" Target="http://bkarabulak.sarmo.ru/index.php?option=com_content&amp;view=article&amp;id=5687&amp;Itemid=328" TargetMode="External"/><Relationship Id="rId11" Type="http://schemas.openxmlformats.org/officeDocument/2006/relationships/hyperlink" Target="http://ekaterinovka.sarmo.ru/upload/medialibrary/dcb/dcb24a0d8d3ccf248407a577d824c0a7.doc" TargetMode="External"/><Relationship Id="rId24" Type="http://schemas.openxmlformats.org/officeDocument/2006/relationships/hyperlink" Target="http://gornyi.sarmo.ru/index.php?option=com_content&amp;view=article&amp;id=2670:2016-09-27-06-59-52&amp;catid=34:%D0%9E%D1%81%D0%BD%D0%BE%D0%B2%D0%BD%D0%B0%D1%8F%20%D0%BA%D0%B0%D1%82%D0%B5%D0%B3%D0%BE%D1%80%D0%B8%D1%8F" TargetMode="External"/><Relationship Id="rId5" Type="http://schemas.openxmlformats.org/officeDocument/2006/relationships/hyperlink" Target="http://ozinki.sarmo.ru/byudzhet/byudzhet-munitsipalnogo-rayona.php" TargetMode="External"/><Relationship Id="rId15" Type="http://schemas.openxmlformats.org/officeDocument/2006/relationships/hyperlink" Target="http://turki.sarmo.ru/sobranie-deputatov-turkovskogo-munitsipalnogo-rayona/dokumenty/publichnye-slushaniya/" TargetMode="External"/><Relationship Id="rId23" Type="http://schemas.openxmlformats.org/officeDocument/2006/relationships/hyperlink" Target="http://adm.lysyegory.ru/base/raion/byudzhet-municipalnogo-raiona/godovoi-otchet-ob-ispolnenii-byudzheta-mr" TargetMode="External"/><Relationship Id="rId28" Type="http://schemas.openxmlformats.org/officeDocument/2006/relationships/printerSettings" Target="../printerSettings/printerSettings8.bin"/><Relationship Id="rId10" Type="http://schemas.openxmlformats.org/officeDocument/2006/relationships/hyperlink" Target="http://dergachi.sarmo.ru/sobranie-dergachevskogo-munitsipalnogo-rayona/resheniya-sobraniya-dergachevskogo-munitsipalnogo-rayona/" TargetMode="External"/><Relationship Id="rId19" Type="http://schemas.openxmlformats.org/officeDocument/2006/relationships/hyperlink" Target="http://www.engels-city.ru/pbslsdemr/32329-zaklyuchenie-o-rezultatakh-publichnykh-slushanij-po-proektu-godovogo-otcheta-ob-ispolnenii-byudzheta-engelsskogo-munitsipalnogo-rajona-za-2015-god-ot-15-marta-2016-goda" TargetMode="External"/><Relationship Id="rId4" Type="http://schemas.openxmlformats.org/officeDocument/2006/relationships/hyperlink" Target="http://zatoshihany.ru/sobranie/acts/" TargetMode="External"/><Relationship Id="rId9" Type="http://schemas.openxmlformats.org/officeDocument/2006/relationships/hyperlink" Target="http://www.admbal.ru/page/rekomendatsii-publichnykh-slushanii-po-voprosu-o-proekte-resheniya-sobraniya-balakovskogo-munit" TargetMode="External"/><Relationship Id="rId14" Type="http://schemas.openxmlformats.org/officeDocument/2006/relationships/hyperlink" Target="http://romanovka.sarmo.ru/byudzhet-dlya-grazhdan/byudzhet-romanovskogo-munitsipalnogo-rayona/godovoy-otchet/obshchestvennoe-uchastie/dokument-prinyatyy-po-rezultatam-publichnykh-slushaniy.php" TargetMode="External"/><Relationship Id="rId22" Type="http://schemas.openxmlformats.org/officeDocument/2006/relationships/hyperlink" Target="http://marksadm.ru/ps-sl.html" TargetMode="External"/><Relationship Id="rId27" Type="http://schemas.openxmlformats.org/officeDocument/2006/relationships/hyperlink" Target="http://moyaokruga.ru/ourlife/Articles.aspx?articleId=643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tabSelected="1" view="pageBreakPreview" zoomScaleNormal="100" zoomScaleSheetLayoutView="100" zoomScalePageLayoutView="70" workbookViewId="0">
      <selection activeCell="A9" sqref="A9"/>
    </sheetView>
  </sheetViews>
  <sheetFormatPr defaultRowHeight="12.75" x14ac:dyDescent="0.2"/>
  <cols>
    <col min="1" max="1" width="27.7109375" style="22" customWidth="1"/>
    <col min="2" max="2" width="12.7109375" style="22" customWidth="1"/>
    <col min="3" max="3" width="19" style="22" customWidth="1"/>
    <col min="4" max="4" width="22.5703125" style="22" customWidth="1"/>
    <col min="5" max="16384" width="9.140625" style="22"/>
  </cols>
  <sheetData>
    <row r="1" spans="1:5" ht="30.75" customHeight="1" x14ac:dyDescent="0.2">
      <c r="A1" s="143" t="s">
        <v>353</v>
      </c>
      <c r="B1" s="143"/>
      <c r="C1" s="143"/>
      <c r="D1" s="143"/>
    </row>
    <row r="2" spans="1:5" ht="15" customHeight="1" x14ac:dyDescent="0.2">
      <c r="A2" s="4" t="s">
        <v>0</v>
      </c>
      <c r="B2" s="111" t="s">
        <v>432</v>
      </c>
      <c r="C2" s="24"/>
      <c r="D2" s="18"/>
    </row>
    <row r="3" spans="1:5" ht="73.5" customHeight="1" x14ac:dyDescent="0.2">
      <c r="A3" s="89" t="s">
        <v>59</v>
      </c>
      <c r="B3" s="89" t="s">
        <v>109</v>
      </c>
      <c r="C3" s="89" t="s">
        <v>108</v>
      </c>
      <c r="D3" s="89" t="s">
        <v>63</v>
      </c>
      <c r="E3" s="56"/>
    </row>
    <row r="4" spans="1:5" ht="15.95" customHeight="1" x14ac:dyDescent="0.2">
      <c r="A4" s="112" t="s">
        <v>1</v>
      </c>
      <c r="B4" s="91" t="s">
        <v>2</v>
      </c>
      <c r="C4" s="91" t="s">
        <v>2</v>
      </c>
      <c r="D4" s="113" t="s">
        <v>2</v>
      </c>
    </row>
    <row r="5" spans="1:5" ht="15.95" customHeight="1" x14ac:dyDescent="0.2">
      <c r="A5" s="112" t="s">
        <v>64</v>
      </c>
      <c r="B5" s="114">
        <f>C5+D5</f>
        <v>20</v>
      </c>
      <c r="C5" s="114">
        <v>10</v>
      </c>
      <c r="D5" s="114">
        <v>10</v>
      </c>
    </row>
    <row r="6" spans="1:5" s="52" customFormat="1" ht="15.95" customHeight="1" x14ac:dyDescent="0.2">
      <c r="A6" s="80" t="s">
        <v>433</v>
      </c>
      <c r="B6" s="117"/>
      <c r="C6" s="116"/>
      <c r="D6" s="118"/>
    </row>
    <row r="7" spans="1:5" ht="23.25" customHeight="1" x14ac:dyDescent="0.2">
      <c r="A7" s="40" t="s">
        <v>18</v>
      </c>
      <c r="B7" s="57">
        <f>C7+D7</f>
        <v>7.75</v>
      </c>
      <c r="C7" s="54">
        <f>'Оценка (Этап II)'!B7</f>
        <v>3.75</v>
      </c>
      <c r="D7" s="58">
        <v>4</v>
      </c>
    </row>
    <row r="8" spans="1:5" ht="15.95" customHeight="1" x14ac:dyDescent="0.2">
      <c r="A8" s="40" t="s">
        <v>19</v>
      </c>
      <c r="B8" s="57">
        <f t="shared" ref="B8:B10" si="0">C8+D8</f>
        <v>3</v>
      </c>
      <c r="C8" s="54">
        <f>'Оценка (Этап II)'!B8</f>
        <v>1</v>
      </c>
      <c r="D8" s="58">
        <v>2</v>
      </c>
    </row>
    <row r="9" spans="1:5" ht="15.95" customHeight="1" x14ac:dyDescent="0.2">
      <c r="A9" s="40" t="s">
        <v>436</v>
      </c>
      <c r="B9" s="57">
        <f t="shared" si="0"/>
        <v>4.75</v>
      </c>
      <c r="C9" s="54">
        <f>'Оценка (Этап II)'!B9</f>
        <v>2.75</v>
      </c>
      <c r="D9" s="58">
        <v>2</v>
      </c>
    </row>
    <row r="10" spans="1:5" ht="15.95" customHeight="1" x14ac:dyDescent="0.2">
      <c r="A10" s="40" t="s">
        <v>20</v>
      </c>
      <c r="B10" s="57">
        <f t="shared" si="0"/>
        <v>4.5</v>
      </c>
      <c r="C10" s="54">
        <f>'Оценка (Этап II)'!B10</f>
        <v>4.5</v>
      </c>
      <c r="D10" s="58">
        <v>0</v>
      </c>
    </row>
    <row r="11" spans="1:5" s="52" customFormat="1" ht="15.95" customHeight="1" x14ac:dyDescent="0.2">
      <c r="A11" s="80" t="s">
        <v>60</v>
      </c>
      <c r="B11" s="117"/>
      <c r="C11" s="119"/>
      <c r="D11" s="120"/>
    </row>
    <row r="12" spans="1:5" ht="15.95" customHeight="1" x14ac:dyDescent="0.2">
      <c r="A12" s="40" t="s">
        <v>21</v>
      </c>
      <c r="B12" s="57">
        <f>C12+D12</f>
        <v>4.75</v>
      </c>
      <c r="C12" s="54">
        <f>'Оценка (Этап II)'!B12</f>
        <v>0.75</v>
      </c>
      <c r="D12" s="58">
        <v>4</v>
      </c>
    </row>
    <row r="13" spans="1:5" ht="15.95" customHeight="1" x14ac:dyDescent="0.2">
      <c r="A13" s="40" t="s">
        <v>23</v>
      </c>
      <c r="B13" s="57">
        <f t="shared" ref="B13:B49" si="1">C13+D13</f>
        <v>5</v>
      </c>
      <c r="C13" s="54">
        <f>'Оценка (Этап II)'!B13</f>
        <v>0</v>
      </c>
      <c r="D13" s="58">
        <v>5</v>
      </c>
    </row>
    <row r="14" spans="1:5" ht="15.95" customHeight="1" x14ac:dyDescent="0.2">
      <c r="A14" s="40" t="s">
        <v>22</v>
      </c>
      <c r="B14" s="57">
        <f t="shared" si="1"/>
        <v>4.75</v>
      </c>
      <c r="C14" s="54">
        <f>'Оценка (Этап II)'!B14</f>
        <v>0.75</v>
      </c>
      <c r="D14" s="58">
        <v>4</v>
      </c>
    </row>
    <row r="15" spans="1:5" ht="15.95" customHeight="1" x14ac:dyDescent="0.2">
      <c r="A15" s="40" t="s">
        <v>24</v>
      </c>
      <c r="B15" s="57">
        <f t="shared" si="1"/>
        <v>6.75</v>
      </c>
      <c r="C15" s="54">
        <f>'Оценка (Этап II)'!B15</f>
        <v>2.75</v>
      </c>
      <c r="D15" s="58">
        <v>4</v>
      </c>
    </row>
    <row r="16" spans="1:5" ht="15.95" customHeight="1" x14ac:dyDescent="0.2">
      <c r="A16" s="40" t="s">
        <v>25</v>
      </c>
      <c r="B16" s="57">
        <f t="shared" si="1"/>
        <v>13</v>
      </c>
      <c r="C16" s="54">
        <f>'Оценка (Этап II)'!B16</f>
        <v>6</v>
      </c>
      <c r="D16" s="58">
        <v>7</v>
      </c>
    </row>
    <row r="17" spans="1:4" ht="15.95" customHeight="1" x14ac:dyDescent="0.2">
      <c r="A17" s="40" t="s">
        <v>26</v>
      </c>
      <c r="B17" s="57">
        <f t="shared" si="1"/>
        <v>4.25</v>
      </c>
      <c r="C17" s="54">
        <f>'Оценка (Этап II)'!B17</f>
        <v>0.25</v>
      </c>
      <c r="D17" s="58">
        <v>4</v>
      </c>
    </row>
    <row r="18" spans="1:4" ht="15.95" customHeight="1" x14ac:dyDescent="0.2">
      <c r="A18" s="40" t="s">
        <v>61</v>
      </c>
      <c r="B18" s="57">
        <f t="shared" si="1"/>
        <v>4</v>
      </c>
      <c r="C18" s="54">
        <f>'Оценка (Этап II)'!B18</f>
        <v>0</v>
      </c>
      <c r="D18" s="58">
        <v>4</v>
      </c>
    </row>
    <row r="19" spans="1:4" ht="15.95" customHeight="1" x14ac:dyDescent="0.2">
      <c r="A19" s="40" t="s">
        <v>27</v>
      </c>
      <c r="B19" s="57">
        <f t="shared" si="1"/>
        <v>4</v>
      </c>
      <c r="C19" s="54">
        <f>'Оценка (Этап II)'!B19</f>
        <v>2</v>
      </c>
      <c r="D19" s="58">
        <v>2</v>
      </c>
    </row>
    <row r="20" spans="1:4" ht="15.95" customHeight="1" x14ac:dyDescent="0.2">
      <c r="A20" s="40" t="s">
        <v>28</v>
      </c>
      <c r="B20" s="57">
        <f t="shared" si="1"/>
        <v>3.5</v>
      </c>
      <c r="C20" s="54">
        <f>'Оценка (Этап II)'!B20</f>
        <v>0.5</v>
      </c>
      <c r="D20" s="58">
        <v>3</v>
      </c>
    </row>
    <row r="21" spans="1:4" ht="15.95" customHeight="1" x14ac:dyDescent="0.2">
      <c r="A21" s="40" t="s">
        <v>428</v>
      </c>
      <c r="B21" s="57">
        <f t="shared" si="1"/>
        <v>8.5</v>
      </c>
      <c r="C21" s="54">
        <f>'Оценка (Этап II)'!B21</f>
        <v>5.5</v>
      </c>
      <c r="D21" s="58">
        <v>3</v>
      </c>
    </row>
    <row r="22" spans="1:4" ht="15.95" customHeight="1" x14ac:dyDescent="0.2">
      <c r="A22" s="40" t="s">
        <v>29</v>
      </c>
      <c r="B22" s="57">
        <f t="shared" si="1"/>
        <v>5.5</v>
      </c>
      <c r="C22" s="54">
        <f>'Оценка (Этап II)'!B22</f>
        <v>0.5</v>
      </c>
      <c r="D22" s="58">
        <v>5</v>
      </c>
    </row>
    <row r="23" spans="1:4" ht="15.95" customHeight="1" x14ac:dyDescent="0.2">
      <c r="A23" s="40" t="s">
        <v>30</v>
      </c>
      <c r="B23" s="57">
        <f t="shared" si="1"/>
        <v>2.25</v>
      </c>
      <c r="C23" s="54">
        <f>'Оценка (Этап II)'!B23</f>
        <v>0.25</v>
      </c>
      <c r="D23" s="58">
        <v>2</v>
      </c>
    </row>
    <row r="24" spans="1:4" ht="15.95" customHeight="1" x14ac:dyDescent="0.2">
      <c r="A24" s="40" t="s">
        <v>31</v>
      </c>
      <c r="B24" s="57">
        <f t="shared" si="1"/>
        <v>4.5</v>
      </c>
      <c r="C24" s="54">
        <f>'Оценка (Этап II)'!B24</f>
        <v>0.5</v>
      </c>
      <c r="D24" s="58">
        <v>4</v>
      </c>
    </row>
    <row r="25" spans="1:4" ht="15.95" customHeight="1" x14ac:dyDescent="0.2">
      <c r="A25" s="40" t="s">
        <v>32</v>
      </c>
      <c r="B25" s="57">
        <f t="shared" si="1"/>
        <v>9.5</v>
      </c>
      <c r="C25" s="54">
        <f>'Оценка (Этап II)'!B25</f>
        <v>5.5</v>
      </c>
      <c r="D25" s="58">
        <v>4</v>
      </c>
    </row>
    <row r="26" spans="1:4" ht="15.95" customHeight="1" x14ac:dyDescent="0.2">
      <c r="A26" s="40" t="s">
        <v>33</v>
      </c>
      <c r="B26" s="57">
        <f t="shared" si="1"/>
        <v>8</v>
      </c>
      <c r="C26" s="54">
        <f>'Оценка (Этап II)'!B26</f>
        <v>5</v>
      </c>
      <c r="D26" s="58">
        <v>3</v>
      </c>
    </row>
    <row r="27" spans="1:4" ht="15.95" customHeight="1" x14ac:dyDescent="0.2">
      <c r="A27" s="40" t="s">
        <v>34</v>
      </c>
      <c r="B27" s="57">
        <f t="shared" si="1"/>
        <v>4.5</v>
      </c>
      <c r="C27" s="54">
        <f>'Оценка (Этап II)'!B27</f>
        <v>0.5</v>
      </c>
      <c r="D27" s="58">
        <v>4</v>
      </c>
    </row>
    <row r="28" spans="1:4" ht="15.95" customHeight="1" x14ac:dyDescent="0.2">
      <c r="A28" s="40" t="s">
        <v>35</v>
      </c>
      <c r="B28" s="57">
        <f t="shared" si="1"/>
        <v>5</v>
      </c>
      <c r="C28" s="54">
        <f>'Оценка (Этап II)'!B28</f>
        <v>1</v>
      </c>
      <c r="D28" s="58">
        <v>4</v>
      </c>
    </row>
    <row r="29" spans="1:4" ht="15.95" customHeight="1" x14ac:dyDescent="0.2">
      <c r="A29" s="40" t="s">
        <v>36</v>
      </c>
      <c r="B29" s="57">
        <f t="shared" si="1"/>
        <v>7</v>
      </c>
      <c r="C29" s="54">
        <f>'Оценка (Этап II)'!B29</f>
        <v>3</v>
      </c>
      <c r="D29" s="58">
        <v>4</v>
      </c>
    </row>
    <row r="30" spans="1:4" ht="15.95" customHeight="1" x14ac:dyDescent="0.2">
      <c r="A30" s="40" t="s">
        <v>37</v>
      </c>
      <c r="B30" s="57">
        <f t="shared" si="1"/>
        <v>8</v>
      </c>
      <c r="C30" s="54">
        <f>'Оценка (Этап II)'!B30</f>
        <v>4</v>
      </c>
      <c r="D30" s="58">
        <v>4</v>
      </c>
    </row>
    <row r="31" spans="1:4" ht="15.95" customHeight="1" x14ac:dyDescent="0.2">
      <c r="A31" s="40" t="s">
        <v>38</v>
      </c>
      <c r="B31" s="57">
        <f t="shared" si="1"/>
        <v>9.5</v>
      </c>
      <c r="C31" s="54">
        <f>'Оценка (Этап II)'!B31</f>
        <v>6.5</v>
      </c>
      <c r="D31" s="58">
        <v>3</v>
      </c>
    </row>
    <row r="32" spans="1:4" ht="15.95" customHeight="1" x14ac:dyDescent="0.2">
      <c r="A32" s="40" t="s">
        <v>39</v>
      </c>
      <c r="B32" s="57">
        <f t="shared" si="1"/>
        <v>5.25</v>
      </c>
      <c r="C32" s="54">
        <f>'Оценка (Этап II)'!B32</f>
        <v>0.25</v>
      </c>
      <c r="D32" s="58">
        <v>5</v>
      </c>
    </row>
    <row r="33" spans="1:4" ht="15.95" customHeight="1" x14ac:dyDescent="0.2">
      <c r="A33" s="40" t="s">
        <v>40</v>
      </c>
      <c r="B33" s="57">
        <f t="shared" si="1"/>
        <v>3</v>
      </c>
      <c r="C33" s="54">
        <f>'Оценка (Этап II)'!B33</f>
        <v>0</v>
      </c>
      <c r="D33" s="58">
        <v>3</v>
      </c>
    </row>
    <row r="34" spans="1:4" ht="15.95" customHeight="1" x14ac:dyDescent="0.2">
      <c r="A34" s="40" t="s">
        <v>41</v>
      </c>
      <c r="B34" s="57">
        <f t="shared" si="1"/>
        <v>9</v>
      </c>
      <c r="C34" s="54">
        <f>'Оценка (Этап II)'!B34</f>
        <v>5</v>
      </c>
      <c r="D34" s="58">
        <v>4</v>
      </c>
    </row>
    <row r="35" spans="1:4" ht="15.95" customHeight="1" x14ac:dyDescent="0.2">
      <c r="A35" s="40" t="s">
        <v>42</v>
      </c>
      <c r="B35" s="57">
        <f t="shared" si="1"/>
        <v>3</v>
      </c>
      <c r="C35" s="54">
        <f>'Оценка (Этап II)'!B35</f>
        <v>0</v>
      </c>
      <c r="D35" s="58">
        <v>3</v>
      </c>
    </row>
    <row r="36" spans="1:4" ht="15.95" customHeight="1" x14ac:dyDescent="0.2">
      <c r="A36" s="40" t="s">
        <v>43</v>
      </c>
      <c r="B36" s="57">
        <f t="shared" si="1"/>
        <v>14.25</v>
      </c>
      <c r="C36" s="54">
        <f>'Оценка (Этап II)'!B36</f>
        <v>7.25</v>
      </c>
      <c r="D36" s="58">
        <v>7</v>
      </c>
    </row>
    <row r="37" spans="1:4" ht="15.95" customHeight="1" x14ac:dyDescent="0.2">
      <c r="A37" s="40" t="s">
        <v>44</v>
      </c>
      <c r="B37" s="57">
        <f t="shared" si="1"/>
        <v>5.5</v>
      </c>
      <c r="C37" s="54">
        <f>'Оценка (Этап II)'!B37</f>
        <v>2.5</v>
      </c>
      <c r="D37" s="58">
        <v>3</v>
      </c>
    </row>
    <row r="38" spans="1:4" ht="15.95" customHeight="1" x14ac:dyDescent="0.2">
      <c r="A38" s="40" t="s">
        <v>45</v>
      </c>
      <c r="B38" s="57">
        <f t="shared" si="1"/>
        <v>8</v>
      </c>
      <c r="C38" s="54">
        <f>'Оценка (Этап II)'!B38</f>
        <v>2</v>
      </c>
      <c r="D38" s="58">
        <v>6</v>
      </c>
    </row>
    <row r="39" spans="1:4" ht="15.95" customHeight="1" x14ac:dyDescent="0.2">
      <c r="A39" s="40" t="s">
        <v>46</v>
      </c>
      <c r="B39" s="57">
        <f t="shared" si="1"/>
        <v>7.75</v>
      </c>
      <c r="C39" s="54">
        <f>'Оценка (Этап II)'!B39</f>
        <v>4.75</v>
      </c>
      <c r="D39" s="58">
        <v>3</v>
      </c>
    </row>
    <row r="40" spans="1:4" ht="15.95" customHeight="1" x14ac:dyDescent="0.2">
      <c r="A40" s="40" t="s">
        <v>47</v>
      </c>
      <c r="B40" s="57">
        <f t="shared" si="1"/>
        <v>4.5</v>
      </c>
      <c r="C40" s="54">
        <f>'Оценка (Этап II)'!B40</f>
        <v>1.5</v>
      </c>
      <c r="D40" s="58">
        <v>3</v>
      </c>
    </row>
    <row r="41" spans="1:4" ht="15.95" customHeight="1" x14ac:dyDescent="0.2">
      <c r="A41" s="40" t="s">
        <v>48</v>
      </c>
      <c r="B41" s="57">
        <f t="shared" si="1"/>
        <v>8</v>
      </c>
      <c r="C41" s="54">
        <f>'Оценка (Этап II)'!B41</f>
        <v>3</v>
      </c>
      <c r="D41" s="58">
        <v>5</v>
      </c>
    </row>
    <row r="42" spans="1:4" ht="15.95" customHeight="1" x14ac:dyDescent="0.2">
      <c r="A42" s="40" t="s">
        <v>49</v>
      </c>
      <c r="B42" s="57">
        <f t="shared" si="1"/>
        <v>6.5</v>
      </c>
      <c r="C42" s="54">
        <f>'Оценка (Этап II)'!B42</f>
        <v>3.5</v>
      </c>
      <c r="D42" s="58">
        <v>3</v>
      </c>
    </row>
    <row r="43" spans="1:4" ht="15.95" customHeight="1" x14ac:dyDescent="0.2">
      <c r="A43" s="40" t="s">
        <v>51</v>
      </c>
      <c r="B43" s="57">
        <f t="shared" si="1"/>
        <v>5.75</v>
      </c>
      <c r="C43" s="54">
        <f>'Оценка (Этап II)'!B43</f>
        <v>2.75</v>
      </c>
      <c r="D43" s="58">
        <v>3</v>
      </c>
    </row>
    <row r="44" spans="1:4" ht="15.95" customHeight="1" x14ac:dyDescent="0.2">
      <c r="A44" s="40" t="s">
        <v>52</v>
      </c>
      <c r="B44" s="57">
        <f t="shared" si="1"/>
        <v>5.5</v>
      </c>
      <c r="C44" s="54">
        <f>'Оценка (Этап II)'!B44</f>
        <v>0.5</v>
      </c>
      <c r="D44" s="58">
        <v>5</v>
      </c>
    </row>
    <row r="45" spans="1:4" ht="15.95" customHeight="1" x14ac:dyDescent="0.2">
      <c r="A45" s="40" t="s">
        <v>53</v>
      </c>
      <c r="B45" s="57">
        <f t="shared" si="1"/>
        <v>11</v>
      </c>
      <c r="C45" s="54">
        <f>'Оценка (Этап II)'!B45</f>
        <v>6</v>
      </c>
      <c r="D45" s="58">
        <v>5</v>
      </c>
    </row>
    <row r="46" spans="1:4" ht="15.95" customHeight="1" x14ac:dyDescent="0.2">
      <c r="A46" s="40" t="s">
        <v>50</v>
      </c>
      <c r="B46" s="57">
        <f t="shared" si="1"/>
        <v>3.25</v>
      </c>
      <c r="C46" s="54">
        <f>'Оценка (Этап II)'!B46</f>
        <v>0.25</v>
      </c>
      <c r="D46" s="58">
        <v>3</v>
      </c>
    </row>
    <row r="47" spans="1:4" ht="15.95" customHeight="1" x14ac:dyDescent="0.2">
      <c r="A47" s="40" t="s">
        <v>54</v>
      </c>
      <c r="B47" s="57">
        <f t="shared" si="1"/>
        <v>5.5</v>
      </c>
      <c r="C47" s="54">
        <f>'Оценка (Этап II)'!B47</f>
        <v>2</v>
      </c>
      <c r="D47" s="58">
        <v>3.5</v>
      </c>
    </row>
    <row r="48" spans="1:4" ht="15.95" customHeight="1" x14ac:dyDescent="0.2">
      <c r="A48" s="40" t="s">
        <v>55</v>
      </c>
      <c r="B48" s="57">
        <f t="shared" si="1"/>
        <v>5.5</v>
      </c>
      <c r="C48" s="54">
        <f>'Оценка (Этап II)'!B48</f>
        <v>2.5</v>
      </c>
      <c r="D48" s="58">
        <v>3</v>
      </c>
    </row>
    <row r="49" spans="1:4" ht="15.95" customHeight="1" x14ac:dyDescent="0.2">
      <c r="A49" s="40" t="s">
        <v>56</v>
      </c>
      <c r="B49" s="57">
        <f t="shared" si="1"/>
        <v>9.25</v>
      </c>
      <c r="C49" s="54">
        <f>'Оценка (Этап II)'!B49</f>
        <v>3.25</v>
      </c>
      <c r="D49" s="58">
        <v>6</v>
      </c>
    </row>
  </sheetData>
  <mergeCells count="1">
    <mergeCell ref="A1:D1"/>
  </mergeCells>
  <pageMargins left="1.299212598425197" right="0.70866141732283472" top="0.74803149606299213" bottom="0.74803149606299213"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view="pageBreakPreview" zoomScaleNormal="100" zoomScaleSheetLayoutView="100" zoomScalePageLayoutView="70" workbookViewId="0">
      <selection activeCell="A9" sqref="A9"/>
    </sheetView>
  </sheetViews>
  <sheetFormatPr defaultRowHeight="12.75" x14ac:dyDescent="0.2"/>
  <cols>
    <col min="1" max="1" width="27.7109375" style="22" customWidth="1"/>
    <col min="2" max="2" width="12.7109375" style="22" customWidth="1"/>
    <col min="3" max="3" width="19" style="22" customWidth="1"/>
    <col min="4" max="7" width="22.5703125" style="22" customWidth="1"/>
    <col min="8" max="16384" width="9.140625" style="22"/>
  </cols>
  <sheetData>
    <row r="1" spans="1:8" ht="27" customHeight="1" x14ac:dyDescent="0.2">
      <c r="A1" s="143" t="s">
        <v>430</v>
      </c>
      <c r="B1" s="143"/>
      <c r="C1" s="143"/>
      <c r="D1" s="143"/>
      <c r="E1" s="143"/>
      <c r="F1" s="143"/>
      <c r="G1" s="143"/>
    </row>
    <row r="2" spans="1:8" ht="15" customHeight="1" x14ac:dyDescent="0.2">
      <c r="A2" s="4" t="s">
        <v>0</v>
      </c>
      <c r="B2" s="111" t="s">
        <v>432</v>
      </c>
      <c r="C2" s="24"/>
      <c r="D2" s="18"/>
      <c r="E2" s="18"/>
      <c r="F2" s="18"/>
      <c r="G2" s="18"/>
    </row>
    <row r="3" spans="1:8" ht="135.75" customHeight="1" x14ac:dyDescent="0.2">
      <c r="A3" s="90" t="s">
        <v>59</v>
      </c>
      <c r="B3" s="90" t="s">
        <v>108</v>
      </c>
      <c r="C3" s="90" t="str">
        <f>'Показатель 3.1'!A1</f>
        <v xml:space="preserve">3.1. Проект решения об исполнении бюджета муниципального образования  </v>
      </c>
      <c r="D3" s="90" t="str">
        <f>'Показатель 3.2'!A1</f>
        <v>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v>
      </c>
      <c r="E3" s="90" t="str">
        <f>'Показатель 3.3'!A1</f>
        <v>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F3" s="90" t="str">
        <f>'Показатель 4.1'!A1</f>
        <v>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v>
      </c>
      <c r="G3" s="90" t="str">
        <f>'Показатель 4.2'!A1</f>
        <v>4.2. Проведение публичных слушаний по годовому отчету об исполнении бюджета муниципального образования за отчетный финансовый год</v>
      </c>
      <c r="H3" s="56"/>
    </row>
    <row r="4" spans="1:8" ht="15.95" customHeight="1" x14ac:dyDescent="0.2">
      <c r="A4" s="112" t="s">
        <v>1</v>
      </c>
      <c r="B4" s="92" t="s">
        <v>2</v>
      </c>
      <c r="C4" s="92" t="s">
        <v>2</v>
      </c>
      <c r="D4" s="113" t="s">
        <v>2</v>
      </c>
      <c r="E4" s="113" t="s">
        <v>2</v>
      </c>
      <c r="F4" s="113" t="s">
        <v>2</v>
      </c>
      <c r="G4" s="113" t="s">
        <v>2</v>
      </c>
    </row>
    <row r="5" spans="1:8" ht="15.95" customHeight="1" x14ac:dyDescent="0.2">
      <c r="A5" s="112" t="s">
        <v>64</v>
      </c>
      <c r="B5" s="114">
        <f>SUM(C5:G5)</f>
        <v>10</v>
      </c>
      <c r="C5" s="115">
        <f>'Методика II этап'!C8</f>
        <v>4</v>
      </c>
      <c r="D5" s="115">
        <f>'Методика II этап'!C13</f>
        <v>3</v>
      </c>
      <c r="E5" s="115">
        <v>1</v>
      </c>
      <c r="F5" s="115">
        <v>1</v>
      </c>
      <c r="G5" s="115">
        <v>1</v>
      </c>
    </row>
    <row r="6" spans="1:8" s="52" customFormat="1" ht="15.95" customHeight="1" x14ac:dyDescent="0.2">
      <c r="A6" s="80" t="s">
        <v>433</v>
      </c>
      <c r="B6" s="117"/>
      <c r="C6" s="116"/>
      <c r="D6" s="118"/>
      <c r="E6" s="118"/>
      <c r="F6" s="118"/>
      <c r="G6" s="118"/>
    </row>
    <row r="7" spans="1:8" ht="23.25" customHeight="1" x14ac:dyDescent="0.2">
      <c r="A7" s="40" t="s">
        <v>18</v>
      </c>
      <c r="B7" s="57">
        <f>SUM(C7:G7)</f>
        <v>3.75</v>
      </c>
      <c r="C7" s="54">
        <f>'Показатель 3.1'!J9</f>
        <v>1</v>
      </c>
      <c r="D7" s="58">
        <f>'Показатель 3.2'!H10</f>
        <v>1</v>
      </c>
      <c r="E7" s="58">
        <f>'Показатель 3.3'!J8</f>
        <v>0.25</v>
      </c>
      <c r="F7" s="58">
        <f>'Показатель 4.1'!H8</f>
        <v>0.5</v>
      </c>
      <c r="G7" s="58">
        <f>'Показатель 4.2'!J8</f>
        <v>1</v>
      </c>
    </row>
    <row r="8" spans="1:8" ht="15.95" customHeight="1" x14ac:dyDescent="0.2">
      <c r="A8" s="40" t="s">
        <v>19</v>
      </c>
      <c r="B8" s="57">
        <f>SUM(C8:G8)</f>
        <v>1</v>
      </c>
      <c r="C8" s="54">
        <f>'Показатель 3.1'!J10</f>
        <v>0</v>
      </c>
      <c r="D8" s="58">
        <f>'Показатель 3.2'!H11</f>
        <v>0</v>
      </c>
      <c r="E8" s="58">
        <f>'Показатель 3.3'!J9</f>
        <v>1</v>
      </c>
      <c r="F8" s="58">
        <f>'Показатель 4.1'!H9</f>
        <v>0</v>
      </c>
      <c r="G8" s="58">
        <f>'Показатель 4.2'!J9</f>
        <v>0</v>
      </c>
    </row>
    <row r="9" spans="1:8" ht="15.95" customHeight="1" x14ac:dyDescent="0.2">
      <c r="A9" s="40" t="s">
        <v>436</v>
      </c>
      <c r="B9" s="57">
        <f>SUM(C9:G9)</f>
        <v>2.75</v>
      </c>
      <c r="C9" s="54">
        <f>'Показатель 3.1'!J11</f>
        <v>2</v>
      </c>
      <c r="D9" s="58">
        <f>'Показатель 3.2'!H12</f>
        <v>0</v>
      </c>
      <c r="E9" s="58">
        <f>'Показатель 3.3'!J10</f>
        <v>0.5</v>
      </c>
      <c r="F9" s="58">
        <f>'Показатель 4.1'!H10</f>
        <v>0</v>
      </c>
      <c r="G9" s="58">
        <f>'Показатель 4.2'!J10</f>
        <v>0.25</v>
      </c>
    </row>
    <row r="10" spans="1:8" ht="15.95" customHeight="1" x14ac:dyDescent="0.2">
      <c r="A10" s="40" t="s">
        <v>20</v>
      </c>
      <c r="B10" s="57">
        <f>SUM(C10:G10)</f>
        <v>4.5</v>
      </c>
      <c r="C10" s="54">
        <f>'Показатель 3.1'!J12</f>
        <v>4</v>
      </c>
      <c r="D10" s="58">
        <f>'Показатель 3.2'!H13</f>
        <v>0</v>
      </c>
      <c r="E10" s="58">
        <f>'Показатель 3.3'!J11</f>
        <v>0.5</v>
      </c>
      <c r="F10" s="58">
        <f>'Показатель 4.1'!H11</f>
        <v>0</v>
      </c>
      <c r="G10" s="58">
        <f>'Показатель 4.2'!J11</f>
        <v>0</v>
      </c>
    </row>
    <row r="11" spans="1:8" s="52" customFormat="1" ht="15.95" customHeight="1" x14ac:dyDescent="0.2">
      <c r="A11" s="80" t="s">
        <v>60</v>
      </c>
      <c r="B11" s="117"/>
      <c r="C11" s="119"/>
      <c r="D11" s="120"/>
      <c r="E11" s="120"/>
      <c r="F11" s="120"/>
      <c r="G11" s="120"/>
    </row>
    <row r="12" spans="1:8" ht="15.95" customHeight="1" x14ac:dyDescent="0.2">
      <c r="A12" s="40" t="s">
        <v>21</v>
      </c>
      <c r="B12" s="57">
        <f t="shared" ref="B12:B49" si="0">SUM(C12:G12)</f>
        <v>0.75</v>
      </c>
      <c r="C12" s="54">
        <f>'Показатель 3.1'!J14</f>
        <v>0</v>
      </c>
      <c r="D12" s="58">
        <f>'Показатель 3.2'!H15</f>
        <v>0</v>
      </c>
      <c r="E12" s="58">
        <f>'Показатель 3.3'!J13</f>
        <v>0.5</v>
      </c>
      <c r="F12" s="58">
        <f>'Показатель 4.1'!H13</f>
        <v>0</v>
      </c>
      <c r="G12" s="58">
        <f>'Показатель 4.2'!J13</f>
        <v>0.25</v>
      </c>
    </row>
    <row r="13" spans="1:8" ht="15.95" customHeight="1" x14ac:dyDescent="0.2">
      <c r="A13" s="40" t="s">
        <v>23</v>
      </c>
      <c r="B13" s="57">
        <f t="shared" si="0"/>
        <v>0</v>
      </c>
      <c r="C13" s="54">
        <f>'Показатель 3.1'!J15</f>
        <v>0</v>
      </c>
      <c r="D13" s="58">
        <f>'Показатель 3.2'!H16</f>
        <v>0</v>
      </c>
      <c r="E13" s="58">
        <f>'Показатель 3.3'!J14</f>
        <v>0</v>
      </c>
      <c r="F13" s="58">
        <f>'Показатель 4.1'!H14</f>
        <v>0</v>
      </c>
      <c r="G13" s="58">
        <f>'Показатель 4.2'!J14</f>
        <v>0</v>
      </c>
    </row>
    <row r="14" spans="1:8" ht="15.95" customHeight="1" x14ac:dyDescent="0.2">
      <c r="A14" s="40" t="s">
        <v>22</v>
      </c>
      <c r="B14" s="57">
        <f t="shared" si="0"/>
        <v>0.75</v>
      </c>
      <c r="C14" s="54">
        <f>'Показатель 3.1'!J16</f>
        <v>0</v>
      </c>
      <c r="D14" s="58">
        <f>'Показатель 3.2'!H17</f>
        <v>0</v>
      </c>
      <c r="E14" s="58">
        <f>'Показатель 3.3'!J15</f>
        <v>0.5</v>
      </c>
      <c r="F14" s="58">
        <f>'Показатель 4.1'!H15</f>
        <v>0</v>
      </c>
      <c r="G14" s="58">
        <f>'Показатель 4.2'!J15</f>
        <v>0.25</v>
      </c>
    </row>
    <row r="15" spans="1:8" ht="15.95" customHeight="1" x14ac:dyDescent="0.2">
      <c r="A15" s="40" t="s">
        <v>24</v>
      </c>
      <c r="B15" s="57">
        <f t="shared" si="0"/>
        <v>2.75</v>
      </c>
      <c r="C15" s="54">
        <f>'Показатель 3.1'!J17</f>
        <v>2</v>
      </c>
      <c r="D15" s="58">
        <f>'Показатель 3.2'!H18</f>
        <v>0</v>
      </c>
      <c r="E15" s="58">
        <f>'Показатель 3.3'!J16</f>
        <v>0.5</v>
      </c>
      <c r="F15" s="58">
        <f>'Показатель 4.1'!H16</f>
        <v>0</v>
      </c>
      <c r="G15" s="58">
        <f>'Показатель 4.2'!J16</f>
        <v>0.25</v>
      </c>
    </row>
    <row r="16" spans="1:8" ht="15.95" customHeight="1" x14ac:dyDescent="0.2">
      <c r="A16" s="40" t="s">
        <v>25</v>
      </c>
      <c r="B16" s="57">
        <f t="shared" si="0"/>
        <v>6</v>
      </c>
      <c r="C16" s="54">
        <f>'Показатель 3.1'!J18</f>
        <v>2</v>
      </c>
      <c r="D16" s="58">
        <f>'Показатель 3.2'!H19</f>
        <v>3</v>
      </c>
      <c r="E16" s="58">
        <f>'Показатель 3.3'!J17</f>
        <v>1</v>
      </c>
      <c r="F16" s="58">
        <f>'Показатель 4.1'!H17</f>
        <v>0</v>
      </c>
      <c r="G16" s="58">
        <f>'Показатель 4.2'!J17</f>
        <v>0</v>
      </c>
    </row>
    <row r="17" spans="1:7" ht="15.95" customHeight="1" x14ac:dyDescent="0.2">
      <c r="A17" s="40" t="s">
        <v>26</v>
      </c>
      <c r="B17" s="57">
        <f t="shared" si="0"/>
        <v>0.25</v>
      </c>
      <c r="C17" s="54">
        <f>'Показатель 3.1'!J19</f>
        <v>0</v>
      </c>
      <c r="D17" s="58">
        <f>'Показатель 3.2'!H20</f>
        <v>0</v>
      </c>
      <c r="E17" s="58">
        <f>'Показатель 3.3'!J18</f>
        <v>0</v>
      </c>
      <c r="F17" s="58">
        <f>'Показатель 4.1'!H18</f>
        <v>0</v>
      </c>
      <c r="G17" s="58">
        <f>'Показатель 4.2'!J18</f>
        <v>0.25</v>
      </c>
    </row>
    <row r="18" spans="1:7" ht="15.95" customHeight="1" x14ac:dyDescent="0.2">
      <c r="A18" s="40" t="s">
        <v>61</v>
      </c>
      <c r="B18" s="57">
        <f t="shared" si="0"/>
        <v>0</v>
      </c>
      <c r="C18" s="54">
        <f>'Показатель 3.1'!J20</f>
        <v>0</v>
      </c>
      <c r="D18" s="58">
        <f>'Показатель 3.2'!H21</f>
        <v>0</v>
      </c>
      <c r="E18" s="58">
        <f>'Показатель 3.3'!J19</f>
        <v>0</v>
      </c>
      <c r="F18" s="58">
        <f>'Показатель 4.1'!H19</f>
        <v>0</v>
      </c>
      <c r="G18" s="58">
        <f>'Показатель 4.2'!J19</f>
        <v>0</v>
      </c>
    </row>
    <row r="19" spans="1:7" ht="15.95" customHeight="1" x14ac:dyDescent="0.2">
      <c r="A19" s="40" t="s">
        <v>27</v>
      </c>
      <c r="B19" s="57">
        <f t="shared" si="0"/>
        <v>2</v>
      </c>
      <c r="C19" s="54">
        <f>'Показатель 3.1'!J21</f>
        <v>2</v>
      </c>
      <c r="D19" s="58">
        <f>'Показатель 3.2'!H22</f>
        <v>0</v>
      </c>
      <c r="E19" s="58">
        <f>'Показатель 3.3'!J20</f>
        <v>0</v>
      </c>
      <c r="F19" s="58">
        <f>'Показатель 4.1'!H20</f>
        <v>0</v>
      </c>
      <c r="G19" s="58">
        <f>'Показатель 4.2'!J20</f>
        <v>0</v>
      </c>
    </row>
    <row r="20" spans="1:7" ht="15.95" customHeight="1" x14ac:dyDescent="0.2">
      <c r="A20" s="40" t="s">
        <v>28</v>
      </c>
      <c r="B20" s="57">
        <f t="shared" si="0"/>
        <v>0.5</v>
      </c>
      <c r="C20" s="54">
        <f>'Показатель 3.1'!J22</f>
        <v>0</v>
      </c>
      <c r="D20" s="58">
        <f>'Показатель 3.2'!H23</f>
        <v>0</v>
      </c>
      <c r="E20" s="58">
        <f>'Показатель 3.3'!J21</f>
        <v>0.5</v>
      </c>
      <c r="F20" s="58">
        <f>'Показатель 4.1'!H21</f>
        <v>0</v>
      </c>
      <c r="G20" s="58">
        <f>'Показатель 4.2'!J21</f>
        <v>0</v>
      </c>
    </row>
    <row r="21" spans="1:7" ht="15.95" customHeight="1" x14ac:dyDescent="0.2">
      <c r="A21" s="40" t="s">
        <v>428</v>
      </c>
      <c r="B21" s="57">
        <f t="shared" si="0"/>
        <v>5.5</v>
      </c>
      <c r="C21" s="54">
        <f>'Показатель 3.1'!J23</f>
        <v>4</v>
      </c>
      <c r="D21" s="58">
        <f>'Показатель 3.2'!H24</f>
        <v>0</v>
      </c>
      <c r="E21" s="58">
        <f>'Показатель 3.3'!J22</f>
        <v>1</v>
      </c>
      <c r="F21" s="58">
        <f>'Показатель 4.1'!H22</f>
        <v>0</v>
      </c>
      <c r="G21" s="58">
        <f>'Показатель 4.2'!J22</f>
        <v>0.5</v>
      </c>
    </row>
    <row r="22" spans="1:7" ht="15.95" customHeight="1" x14ac:dyDescent="0.2">
      <c r="A22" s="40" t="s">
        <v>29</v>
      </c>
      <c r="B22" s="57">
        <f t="shared" si="0"/>
        <v>0.5</v>
      </c>
      <c r="C22" s="54">
        <f>'Показатель 3.1'!J24</f>
        <v>0</v>
      </c>
      <c r="D22" s="58">
        <f>'Показатель 3.2'!H25</f>
        <v>0</v>
      </c>
      <c r="E22" s="58">
        <f>'Показатель 3.3'!J23</f>
        <v>0.5</v>
      </c>
      <c r="F22" s="58">
        <f>'Показатель 4.1'!H23</f>
        <v>0</v>
      </c>
      <c r="G22" s="58">
        <f>'Показатель 4.2'!J23</f>
        <v>0</v>
      </c>
    </row>
    <row r="23" spans="1:7" ht="15.95" customHeight="1" x14ac:dyDescent="0.2">
      <c r="A23" s="40" t="s">
        <v>30</v>
      </c>
      <c r="B23" s="57">
        <f t="shared" si="0"/>
        <v>0.25</v>
      </c>
      <c r="C23" s="54">
        <f>'Показатель 3.1'!J25</f>
        <v>0</v>
      </c>
      <c r="D23" s="58">
        <f>'Показатель 3.2'!H26</f>
        <v>0</v>
      </c>
      <c r="E23" s="58">
        <f>'Показатель 3.3'!J24</f>
        <v>0</v>
      </c>
      <c r="F23" s="58">
        <f>'Показатель 4.1'!H24</f>
        <v>0</v>
      </c>
      <c r="G23" s="58">
        <f>'Показатель 4.2'!J24</f>
        <v>0.25</v>
      </c>
    </row>
    <row r="24" spans="1:7" ht="15.95" customHeight="1" x14ac:dyDescent="0.2">
      <c r="A24" s="40" t="s">
        <v>31</v>
      </c>
      <c r="B24" s="57">
        <f t="shared" si="0"/>
        <v>0.5</v>
      </c>
      <c r="C24" s="54">
        <f>'Показатель 3.1'!J26</f>
        <v>0</v>
      </c>
      <c r="D24" s="58">
        <f>'Показатель 3.2'!H27</f>
        <v>0</v>
      </c>
      <c r="E24" s="58">
        <f>'Показатель 3.3'!J25</f>
        <v>0.5</v>
      </c>
      <c r="F24" s="58">
        <f>'Показатель 4.1'!H25</f>
        <v>0</v>
      </c>
      <c r="G24" s="58">
        <f>'Показатель 4.2'!J25</f>
        <v>0</v>
      </c>
    </row>
    <row r="25" spans="1:7" ht="15.95" customHeight="1" x14ac:dyDescent="0.2">
      <c r="A25" s="40" t="s">
        <v>32</v>
      </c>
      <c r="B25" s="57">
        <f t="shared" si="0"/>
        <v>5.5</v>
      </c>
      <c r="C25" s="54">
        <f>'Показатель 3.1'!J27</f>
        <v>2</v>
      </c>
      <c r="D25" s="58">
        <f>'Показатель 3.2'!H28</f>
        <v>1</v>
      </c>
      <c r="E25" s="58">
        <f>'Показатель 3.3'!J26</f>
        <v>0.5</v>
      </c>
      <c r="F25" s="58">
        <f>'Показатель 4.1'!H26</f>
        <v>1</v>
      </c>
      <c r="G25" s="58">
        <f>'Показатель 4.2'!J26</f>
        <v>1</v>
      </c>
    </row>
    <row r="26" spans="1:7" ht="15.95" customHeight="1" x14ac:dyDescent="0.2">
      <c r="A26" s="40" t="s">
        <v>33</v>
      </c>
      <c r="B26" s="57">
        <f t="shared" si="0"/>
        <v>5</v>
      </c>
      <c r="C26" s="54">
        <f>'Показатель 3.1'!J28</f>
        <v>4</v>
      </c>
      <c r="D26" s="58">
        <f>'Показатель 3.2'!H29</f>
        <v>0</v>
      </c>
      <c r="E26" s="58">
        <f>'Показатель 3.3'!J27</f>
        <v>0.5</v>
      </c>
      <c r="F26" s="58">
        <f>'Показатель 4.1'!H27</f>
        <v>0</v>
      </c>
      <c r="G26" s="58">
        <f>'Показатель 4.2'!J27</f>
        <v>0.5</v>
      </c>
    </row>
    <row r="27" spans="1:7" ht="15.95" customHeight="1" x14ac:dyDescent="0.2">
      <c r="A27" s="40" t="s">
        <v>34</v>
      </c>
      <c r="B27" s="57">
        <f t="shared" si="0"/>
        <v>0.5</v>
      </c>
      <c r="C27" s="54">
        <f>'Показатель 3.1'!J29</f>
        <v>0</v>
      </c>
      <c r="D27" s="58">
        <f>'Показатель 3.2'!H30</f>
        <v>0</v>
      </c>
      <c r="E27" s="58">
        <f>'Показатель 3.3'!J28</f>
        <v>0.5</v>
      </c>
      <c r="F27" s="58">
        <f>'Показатель 4.1'!H28</f>
        <v>0</v>
      </c>
      <c r="G27" s="58">
        <f>'Показатель 4.2'!J28</f>
        <v>0</v>
      </c>
    </row>
    <row r="28" spans="1:7" ht="15.95" customHeight="1" x14ac:dyDescent="0.2">
      <c r="A28" s="40" t="s">
        <v>35</v>
      </c>
      <c r="B28" s="57">
        <f t="shared" si="0"/>
        <v>1</v>
      </c>
      <c r="C28" s="54">
        <f>'Показатель 3.1'!J30</f>
        <v>1</v>
      </c>
      <c r="D28" s="58">
        <f>'Показатель 3.2'!H31</f>
        <v>0</v>
      </c>
      <c r="E28" s="58">
        <f>'Показатель 3.3'!J29</f>
        <v>0</v>
      </c>
      <c r="F28" s="58">
        <f>'Показатель 4.1'!H29</f>
        <v>0</v>
      </c>
      <c r="G28" s="58">
        <f>'Показатель 4.2'!J29</f>
        <v>0</v>
      </c>
    </row>
    <row r="29" spans="1:7" ht="15.95" customHeight="1" x14ac:dyDescent="0.2">
      <c r="A29" s="40" t="s">
        <v>36</v>
      </c>
      <c r="B29" s="57">
        <f t="shared" si="0"/>
        <v>3</v>
      </c>
      <c r="C29" s="54">
        <f>'Показатель 3.1'!J31</f>
        <v>2</v>
      </c>
      <c r="D29" s="58">
        <f>'Показатель 3.2'!H32</f>
        <v>0</v>
      </c>
      <c r="E29" s="58">
        <f>'Показатель 3.3'!J30</f>
        <v>0.5</v>
      </c>
      <c r="F29" s="58">
        <f>'Показатель 4.1'!H30</f>
        <v>0</v>
      </c>
      <c r="G29" s="58">
        <f>'Показатель 4.2'!J30</f>
        <v>0.5</v>
      </c>
    </row>
    <row r="30" spans="1:7" ht="15.95" customHeight="1" x14ac:dyDescent="0.2">
      <c r="A30" s="40" t="s">
        <v>37</v>
      </c>
      <c r="B30" s="57">
        <f t="shared" si="0"/>
        <v>4</v>
      </c>
      <c r="C30" s="54">
        <f>'Показатель 3.1'!J32</f>
        <v>2</v>
      </c>
      <c r="D30" s="58">
        <f>'Показатель 3.2'!H33</f>
        <v>0</v>
      </c>
      <c r="E30" s="58">
        <f>'Показатель 3.3'!J31</f>
        <v>0.5</v>
      </c>
      <c r="F30" s="58">
        <f>'Показатель 4.1'!H31</f>
        <v>1</v>
      </c>
      <c r="G30" s="58">
        <f>'Показатель 4.2'!J31</f>
        <v>0.5</v>
      </c>
    </row>
    <row r="31" spans="1:7" ht="15.95" customHeight="1" x14ac:dyDescent="0.2">
      <c r="A31" s="40" t="s">
        <v>38</v>
      </c>
      <c r="B31" s="57">
        <f t="shared" si="0"/>
        <v>6.5</v>
      </c>
      <c r="C31" s="54">
        <f>'Показатель 3.1'!J33</f>
        <v>4</v>
      </c>
      <c r="D31" s="58">
        <f>'Показатель 3.2'!H34</f>
        <v>0</v>
      </c>
      <c r="E31" s="58">
        <f>'Показатель 3.3'!J32</f>
        <v>1</v>
      </c>
      <c r="F31" s="58">
        <f>'Показатель 4.1'!H32</f>
        <v>0.5</v>
      </c>
      <c r="G31" s="58">
        <f>'Показатель 4.2'!J32</f>
        <v>1</v>
      </c>
    </row>
    <row r="32" spans="1:7" ht="15.95" customHeight="1" x14ac:dyDescent="0.2">
      <c r="A32" s="40" t="s">
        <v>39</v>
      </c>
      <c r="B32" s="57">
        <f t="shared" si="0"/>
        <v>0.25</v>
      </c>
      <c r="C32" s="54">
        <f>'Показатель 3.1'!J34</f>
        <v>0</v>
      </c>
      <c r="D32" s="58">
        <f>'Показатель 3.2'!H35</f>
        <v>0</v>
      </c>
      <c r="E32" s="58">
        <f>'Показатель 3.3'!J33</f>
        <v>0.25</v>
      </c>
      <c r="F32" s="58">
        <f>'Показатель 4.1'!H33</f>
        <v>0</v>
      </c>
      <c r="G32" s="58">
        <f>'Показатель 4.2'!J33</f>
        <v>0</v>
      </c>
    </row>
    <row r="33" spans="1:7" ht="15.95" customHeight="1" x14ac:dyDescent="0.2">
      <c r="A33" s="40" t="s">
        <v>40</v>
      </c>
      <c r="B33" s="57">
        <f t="shared" si="0"/>
        <v>0</v>
      </c>
      <c r="C33" s="54">
        <f>'Показатель 3.1'!J35</f>
        <v>0</v>
      </c>
      <c r="D33" s="58">
        <f>'Показатель 3.2'!H36</f>
        <v>0</v>
      </c>
      <c r="E33" s="58">
        <f>'Показатель 3.3'!J34</f>
        <v>0</v>
      </c>
      <c r="F33" s="58">
        <f>'Показатель 4.1'!H34</f>
        <v>0</v>
      </c>
      <c r="G33" s="58">
        <f>'Показатель 4.2'!J34</f>
        <v>0</v>
      </c>
    </row>
    <row r="34" spans="1:7" ht="15.95" customHeight="1" x14ac:dyDescent="0.2">
      <c r="A34" s="40" t="s">
        <v>41</v>
      </c>
      <c r="B34" s="57">
        <f t="shared" si="0"/>
        <v>5</v>
      </c>
      <c r="C34" s="54">
        <f>'Показатель 3.1'!J36</f>
        <v>2</v>
      </c>
      <c r="D34" s="58">
        <f>'Показатель 3.2'!H37</f>
        <v>1</v>
      </c>
      <c r="E34" s="58">
        <f>'Показатель 3.3'!J35</f>
        <v>1</v>
      </c>
      <c r="F34" s="58">
        <f>'Показатель 4.1'!H35</f>
        <v>0</v>
      </c>
      <c r="G34" s="58">
        <f>'Показатель 4.2'!J35</f>
        <v>1</v>
      </c>
    </row>
    <row r="35" spans="1:7" ht="15.95" customHeight="1" x14ac:dyDescent="0.2">
      <c r="A35" s="40" t="s">
        <v>42</v>
      </c>
      <c r="B35" s="57">
        <f t="shared" si="0"/>
        <v>0</v>
      </c>
      <c r="C35" s="54">
        <f>'Показатель 3.1'!J37</f>
        <v>0</v>
      </c>
      <c r="D35" s="58">
        <f>'Показатель 3.2'!H38</f>
        <v>0</v>
      </c>
      <c r="E35" s="58">
        <f>'Показатель 3.3'!J36</f>
        <v>0</v>
      </c>
      <c r="F35" s="58">
        <f>'Показатель 4.1'!H36</f>
        <v>0</v>
      </c>
      <c r="G35" s="58">
        <f>'Показатель 4.2'!J36</f>
        <v>0</v>
      </c>
    </row>
    <row r="36" spans="1:7" ht="15.95" customHeight="1" x14ac:dyDescent="0.2">
      <c r="A36" s="40" t="s">
        <v>43</v>
      </c>
      <c r="B36" s="57">
        <f t="shared" si="0"/>
        <v>7.25</v>
      </c>
      <c r="C36" s="54">
        <f>'Показатель 3.1'!J38</f>
        <v>4</v>
      </c>
      <c r="D36" s="58">
        <f>'Показатель 3.2'!H39</f>
        <v>2</v>
      </c>
      <c r="E36" s="58">
        <f>'Показатель 3.3'!J37</f>
        <v>1</v>
      </c>
      <c r="F36" s="58">
        <f>'Показатель 4.1'!H37</f>
        <v>0</v>
      </c>
      <c r="G36" s="58">
        <f>'Показатель 4.2'!J37</f>
        <v>0.25</v>
      </c>
    </row>
    <row r="37" spans="1:7" ht="15.95" customHeight="1" x14ac:dyDescent="0.2">
      <c r="A37" s="40" t="s">
        <v>44</v>
      </c>
      <c r="B37" s="57">
        <f t="shared" si="0"/>
        <v>2.5</v>
      </c>
      <c r="C37" s="54">
        <f>'Показатель 3.1'!J39</f>
        <v>2</v>
      </c>
      <c r="D37" s="58">
        <f>'Показатель 3.2'!H40</f>
        <v>0</v>
      </c>
      <c r="E37" s="58">
        <f>'Показатель 3.3'!J38</f>
        <v>0</v>
      </c>
      <c r="F37" s="58">
        <f>'Показатель 4.1'!H38</f>
        <v>0</v>
      </c>
      <c r="G37" s="58">
        <f>'Показатель 4.2'!J38</f>
        <v>0.5</v>
      </c>
    </row>
    <row r="38" spans="1:7" ht="15.95" customHeight="1" x14ac:dyDescent="0.2">
      <c r="A38" s="40" t="s">
        <v>45</v>
      </c>
      <c r="B38" s="57">
        <f t="shared" si="0"/>
        <v>2</v>
      </c>
      <c r="C38" s="54">
        <f>'Показатель 3.1'!J40</f>
        <v>1</v>
      </c>
      <c r="D38" s="58">
        <f>'Показатель 3.2'!H41</f>
        <v>0</v>
      </c>
      <c r="E38" s="58">
        <f>'Показатель 3.3'!J39</f>
        <v>0</v>
      </c>
      <c r="F38" s="58">
        <f>'Показатель 4.1'!H39</f>
        <v>1</v>
      </c>
      <c r="G38" s="58">
        <f>'Показатель 4.2'!J39</f>
        <v>0</v>
      </c>
    </row>
    <row r="39" spans="1:7" ht="15.95" customHeight="1" x14ac:dyDescent="0.2">
      <c r="A39" s="40" t="s">
        <v>46</v>
      </c>
      <c r="B39" s="57">
        <f t="shared" si="0"/>
        <v>4.75</v>
      </c>
      <c r="C39" s="54">
        <f>'Показатель 3.1'!J41</f>
        <v>4</v>
      </c>
      <c r="D39" s="58">
        <f>'Показатель 3.2'!H42</f>
        <v>0</v>
      </c>
      <c r="E39" s="58">
        <f>'Показатель 3.3'!J40</f>
        <v>0.5</v>
      </c>
      <c r="F39" s="58">
        <f>'Показатель 4.1'!H40</f>
        <v>0</v>
      </c>
      <c r="G39" s="58">
        <f>'Показатель 4.2'!J40</f>
        <v>0.25</v>
      </c>
    </row>
    <row r="40" spans="1:7" ht="15.95" customHeight="1" x14ac:dyDescent="0.2">
      <c r="A40" s="40" t="s">
        <v>47</v>
      </c>
      <c r="B40" s="57">
        <f t="shared" si="0"/>
        <v>1.5</v>
      </c>
      <c r="C40" s="54">
        <f>'Показатель 3.1'!J42</f>
        <v>0</v>
      </c>
      <c r="D40" s="58">
        <f>'Показатель 3.2'!H43</f>
        <v>0</v>
      </c>
      <c r="E40" s="58">
        <f>'Показатель 3.3'!J41</f>
        <v>1</v>
      </c>
      <c r="F40" s="58">
        <f>'Показатель 4.1'!H41</f>
        <v>0</v>
      </c>
      <c r="G40" s="58">
        <f>'Показатель 4.2'!J41</f>
        <v>0.5</v>
      </c>
    </row>
    <row r="41" spans="1:7" ht="15.95" customHeight="1" x14ac:dyDescent="0.2">
      <c r="A41" s="40" t="s">
        <v>48</v>
      </c>
      <c r="B41" s="57">
        <f t="shared" si="0"/>
        <v>3</v>
      </c>
      <c r="C41" s="54">
        <f>'Показатель 3.1'!J43</f>
        <v>2</v>
      </c>
      <c r="D41" s="58">
        <f>'Показатель 3.2'!H44</f>
        <v>0</v>
      </c>
      <c r="E41" s="58">
        <f>'Показатель 3.3'!J42</f>
        <v>0.5</v>
      </c>
      <c r="F41" s="58">
        <f>'Показатель 4.1'!H42</f>
        <v>0</v>
      </c>
      <c r="G41" s="58">
        <f>'Показатель 4.2'!J42</f>
        <v>0.5</v>
      </c>
    </row>
    <row r="42" spans="1:7" ht="15.95" customHeight="1" x14ac:dyDescent="0.2">
      <c r="A42" s="40" t="s">
        <v>49</v>
      </c>
      <c r="B42" s="57">
        <f t="shared" si="0"/>
        <v>3.5</v>
      </c>
      <c r="C42" s="54">
        <f>'Показатель 3.1'!J44</f>
        <v>2</v>
      </c>
      <c r="D42" s="58">
        <f>'Показатель 3.2'!H45</f>
        <v>0</v>
      </c>
      <c r="E42" s="58">
        <f>'Показатель 3.3'!J43</f>
        <v>0.5</v>
      </c>
      <c r="F42" s="58">
        <f>'Показатель 4.1'!H43</f>
        <v>0</v>
      </c>
      <c r="G42" s="58">
        <f>'Показатель 4.2'!J43</f>
        <v>1</v>
      </c>
    </row>
    <row r="43" spans="1:7" ht="15.95" customHeight="1" x14ac:dyDescent="0.2">
      <c r="A43" s="40" t="s">
        <v>51</v>
      </c>
      <c r="B43" s="57">
        <f t="shared" si="0"/>
        <v>2.75</v>
      </c>
      <c r="C43" s="54">
        <f>'Показатель 3.1'!J45</f>
        <v>2</v>
      </c>
      <c r="D43" s="58">
        <f>'Показатель 3.2'!H46</f>
        <v>0</v>
      </c>
      <c r="E43" s="58">
        <f>'Показатель 3.3'!J44</f>
        <v>0.5</v>
      </c>
      <c r="F43" s="58">
        <f>'Показатель 4.1'!H44</f>
        <v>0</v>
      </c>
      <c r="G43" s="58">
        <f>'Показатель 4.2'!J44</f>
        <v>0.25</v>
      </c>
    </row>
    <row r="44" spans="1:7" ht="15.95" customHeight="1" x14ac:dyDescent="0.2">
      <c r="A44" s="40" t="s">
        <v>52</v>
      </c>
      <c r="B44" s="57">
        <f t="shared" si="0"/>
        <v>0.5</v>
      </c>
      <c r="C44" s="54">
        <f>'Показатель 3.1'!J46</f>
        <v>0</v>
      </c>
      <c r="D44" s="58">
        <f>'Показатель 3.2'!H47</f>
        <v>0</v>
      </c>
      <c r="E44" s="58">
        <f>'Показатель 3.3'!J45</f>
        <v>0.25</v>
      </c>
      <c r="F44" s="58">
        <f>'Показатель 4.1'!H45</f>
        <v>0</v>
      </c>
      <c r="G44" s="58">
        <f>'Показатель 4.2'!J45</f>
        <v>0.25</v>
      </c>
    </row>
    <row r="45" spans="1:7" ht="15.95" customHeight="1" x14ac:dyDescent="0.2">
      <c r="A45" s="40" t="s">
        <v>53</v>
      </c>
      <c r="B45" s="57">
        <f t="shared" si="0"/>
        <v>6</v>
      </c>
      <c r="C45" s="54">
        <f>'Показатель 3.1'!J47</f>
        <v>2</v>
      </c>
      <c r="D45" s="58">
        <f>'Показатель 3.2'!H48</f>
        <v>1</v>
      </c>
      <c r="E45" s="58">
        <f>'Показатель 3.3'!J46</f>
        <v>1</v>
      </c>
      <c r="F45" s="58">
        <f>'Показатель 4.1'!H46</f>
        <v>1</v>
      </c>
      <c r="G45" s="58">
        <f>'Показатель 4.2'!J46</f>
        <v>1</v>
      </c>
    </row>
    <row r="46" spans="1:7" ht="15.95" customHeight="1" x14ac:dyDescent="0.2">
      <c r="A46" s="40" t="s">
        <v>50</v>
      </c>
      <c r="B46" s="57">
        <f t="shared" si="0"/>
        <v>0.25</v>
      </c>
      <c r="C46" s="54">
        <f>'Показатель 3.1'!J48</f>
        <v>0</v>
      </c>
      <c r="D46" s="58">
        <f>'Показатель 3.2'!H49</f>
        <v>0</v>
      </c>
      <c r="E46" s="58">
        <f>'Показатель 3.3'!J47</f>
        <v>0</v>
      </c>
      <c r="F46" s="58">
        <f>'Показатель 4.1'!H47</f>
        <v>0</v>
      </c>
      <c r="G46" s="58">
        <f>'Показатель 4.2'!J47</f>
        <v>0.25</v>
      </c>
    </row>
    <row r="47" spans="1:7" ht="15.95" customHeight="1" x14ac:dyDescent="0.2">
      <c r="A47" s="40" t="s">
        <v>54</v>
      </c>
      <c r="B47" s="57">
        <f t="shared" si="0"/>
        <v>2</v>
      </c>
      <c r="C47" s="54">
        <f>'Показатель 3.1'!J49</f>
        <v>1</v>
      </c>
      <c r="D47" s="58">
        <f>'Показатель 3.2'!H50</f>
        <v>0</v>
      </c>
      <c r="E47" s="58">
        <f>'Показатель 3.3'!J48</f>
        <v>0.5</v>
      </c>
      <c r="F47" s="58">
        <f>'Показатель 4.1'!H48</f>
        <v>0</v>
      </c>
      <c r="G47" s="58">
        <f>'Показатель 4.2'!J48</f>
        <v>0.5</v>
      </c>
    </row>
    <row r="48" spans="1:7" ht="15.95" customHeight="1" x14ac:dyDescent="0.2">
      <c r="A48" s="40" t="s">
        <v>55</v>
      </c>
      <c r="B48" s="57">
        <f t="shared" si="0"/>
        <v>2.5</v>
      </c>
      <c r="C48" s="54">
        <f>'Показатель 3.1'!J50</f>
        <v>2</v>
      </c>
      <c r="D48" s="58">
        <f>'Показатель 3.2'!H51</f>
        <v>0</v>
      </c>
      <c r="E48" s="58">
        <f>'Показатель 3.3'!J49</f>
        <v>0.5</v>
      </c>
      <c r="F48" s="58">
        <f>'Показатель 4.1'!H49</f>
        <v>0</v>
      </c>
      <c r="G48" s="58">
        <f>'Показатель 4.2'!J49</f>
        <v>0</v>
      </c>
    </row>
    <row r="49" spans="1:7" ht="15.95" customHeight="1" x14ac:dyDescent="0.2">
      <c r="A49" s="40" t="s">
        <v>56</v>
      </c>
      <c r="B49" s="57">
        <f t="shared" si="0"/>
        <v>3.25</v>
      </c>
      <c r="C49" s="54">
        <f>'Показатель 3.1'!J51</f>
        <v>2</v>
      </c>
      <c r="D49" s="58">
        <f>'Показатель 3.2'!H52</f>
        <v>1</v>
      </c>
      <c r="E49" s="58">
        <f>'Показатель 3.3'!J50</f>
        <v>0</v>
      </c>
      <c r="F49" s="58">
        <f>'Показатель 4.1'!H50</f>
        <v>0</v>
      </c>
      <c r="G49" s="58">
        <f>'Показатель 4.2'!J50</f>
        <v>0.25</v>
      </c>
    </row>
  </sheetData>
  <mergeCells count="1">
    <mergeCell ref="A1:G1"/>
  </mergeCells>
  <pageMargins left="0.70866141732283472" right="0.70866141732283472" top="0.35433070866141736" bottom="0.35433070866141736" header="0.31496062992125984" footer="0.31496062992125984"/>
  <pageSetup paperSize="9"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view="pageBreakPreview" zoomScale="98" zoomScaleNormal="100" zoomScaleSheetLayoutView="98" workbookViewId="0">
      <pane ySplit="4" topLeftCell="A5" activePane="bottomLeft" state="frozen"/>
      <selection pane="bottomLeft" activeCell="F9" sqref="F9"/>
    </sheetView>
  </sheetViews>
  <sheetFormatPr defaultRowHeight="15" x14ac:dyDescent="0.25"/>
  <cols>
    <col min="1" max="1" width="6.140625" customWidth="1"/>
    <col min="2" max="2" width="138.7109375" customWidth="1"/>
    <col min="3" max="3" width="7.42578125" customWidth="1"/>
  </cols>
  <sheetData>
    <row r="1" spans="1:3" ht="15.75" x14ac:dyDescent="0.25">
      <c r="A1" s="152" t="s">
        <v>431</v>
      </c>
      <c r="B1" s="152"/>
      <c r="C1" s="152"/>
    </row>
    <row r="2" spans="1:3" x14ac:dyDescent="0.25">
      <c r="A2" s="32"/>
      <c r="B2" s="32"/>
      <c r="C2" s="33"/>
    </row>
    <row r="3" spans="1:3" ht="15" customHeight="1" x14ac:dyDescent="0.25">
      <c r="A3" s="153" t="s">
        <v>4</v>
      </c>
      <c r="B3" s="154" t="s">
        <v>5</v>
      </c>
      <c r="C3" s="154" t="s">
        <v>6</v>
      </c>
    </row>
    <row r="4" spans="1:3" x14ac:dyDescent="0.25">
      <c r="A4" s="153"/>
      <c r="B4" s="154"/>
      <c r="C4" s="154"/>
    </row>
    <row r="5" spans="1:3" x14ac:dyDescent="0.25">
      <c r="A5" s="127" t="s">
        <v>69</v>
      </c>
      <c r="B5" s="128" t="s">
        <v>70</v>
      </c>
      <c r="C5" s="129">
        <f>C8+C13+C19</f>
        <v>8</v>
      </c>
    </row>
    <row r="6" spans="1:3" ht="20.25" customHeight="1" x14ac:dyDescent="0.25">
      <c r="A6" s="148" t="s">
        <v>72</v>
      </c>
      <c r="B6" s="134" t="s">
        <v>71</v>
      </c>
      <c r="C6" s="149"/>
    </row>
    <row r="7" spans="1:3" ht="71.25" customHeight="1" x14ac:dyDescent="0.25">
      <c r="A7" s="148"/>
      <c r="B7" s="135" t="s">
        <v>73</v>
      </c>
      <c r="C7" s="149"/>
    </row>
    <row r="8" spans="1:3" x14ac:dyDescent="0.25">
      <c r="A8" s="30"/>
      <c r="B8" s="34" t="s">
        <v>74</v>
      </c>
      <c r="C8" s="31">
        <v>4</v>
      </c>
    </row>
    <row r="9" spans="1:3" x14ac:dyDescent="0.25">
      <c r="A9" s="30"/>
      <c r="B9" s="20" t="s">
        <v>75</v>
      </c>
      <c r="C9" s="31">
        <v>2</v>
      </c>
    </row>
    <row r="10" spans="1:3" x14ac:dyDescent="0.25">
      <c r="A10" s="30"/>
      <c r="B10" s="35" t="s">
        <v>76</v>
      </c>
      <c r="C10" s="31">
        <v>0</v>
      </c>
    </row>
    <row r="11" spans="1:3" ht="22.5" customHeight="1" x14ac:dyDescent="0.25">
      <c r="A11" s="150" t="s">
        <v>77</v>
      </c>
      <c r="B11" s="134" t="s">
        <v>78</v>
      </c>
      <c r="C11" s="151"/>
    </row>
    <row r="12" spans="1:3" ht="227.25" customHeight="1" x14ac:dyDescent="0.25">
      <c r="A12" s="150"/>
      <c r="B12" s="136" t="s">
        <v>79</v>
      </c>
      <c r="C12" s="151"/>
    </row>
    <row r="13" spans="1:3" x14ac:dyDescent="0.25">
      <c r="A13" s="36"/>
      <c r="B13" s="34" t="s">
        <v>65</v>
      </c>
      <c r="C13" s="31">
        <v>3</v>
      </c>
    </row>
    <row r="14" spans="1:3" x14ac:dyDescent="0.25">
      <c r="A14" s="36"/>
      <c r="B14" s="34" t="s">
        <v>66</v>
      </c>
      <c r="C14" s="31">
        <v>2</v>
      </c>
    </row>
    <row r="15" spans="1:3" x14ac:dyDescent="0.25">
      <c r="A15" s="36"/>
      <c r="B15" s="20" t="s">
        <v>67</v>
      </c>
      <c r="C15" s="31">
        <v>1</v>
      </c>
    </row>
    <row r="16" spans="1:3" x14ac:dyDescent="0.25">
      <c r="A16" s="36"/>
      <c r="B16" s="20" t="s">
        <v>68</v>
      </c>
      <c r="C16" s="31">
        <v>0</v>
      </c>
    </row>
    <row r="17" spans="1:3" ht="30.75" customHeight="1" x14ac:dyDescent="0.25">
      <c r="A17" s="150" t="s">
        <v>80</v>
      </c>
      <c r="B17" s="134" t="s">
        <v>81</v>
      </c>
      <c r="C17" s="151"/>
    </row>
    <row r="18" spans="1:3" ht="27" customHeight="1" x14ac:dyDescent="0.25">
      <c r="A18" s="150"/>
      <c r="B18" s="136" t="s">
        <v>82</v>
      </c>
      <c r="C18" s="151"/>
    </row>
    <row r="19" spans="1:3" x14ac:dyDescent="0.25">
      <c r="A19" s="67"/>
      <c r="B19" s="34" t="s">
        <v>83</v>
      </c>
      <c r="C19" s="68">
        <v>1</v>
      </c>
    </row>
    <row r="20" spans="1:3" x14ac:dyDescent="0.25">
      <c r="A20" s="67"/>
      <c r="B20" s="34" t="s">
        <v>84</v>
      </c>
      <c r="C20" s="68">
        <v>0</v>
      </c>
    </row>
    <row r="21" spans="1:3" x14ac:dyDescent="0.25">
      <c r="A21" s="130" t="s">
        <v>85</v>
      </c>
      <c r="B21" s="128" t="s">
        <v>86</v>
      </c>
      <c r="C21" s="129">
        <f>C24+C28</f>
        <v>2</v>
      </c>
    </row>
    <row r="22" spans="1:3" ht="33.75" customHeight="1" x14ac:dyDescent="0.25">
      <c r="A22" s="144" t="s">
        <v>87</v>
      </c>
      <c r="B22" s="134" t="s">
        <v>88</v>
      </c>
      <c r="C22" s="146"/>
    </row>
    <row r="23" spans="1:3" ht="106.5" customHeight="1" x14ac:dyDescent="0.25">
      <c r="A23" s="145"/>
      <c r="B23" s="136" t="s">
        <v>89</v>
      </c>
      <c r="C23" s="147"/>
    </row>
    <row r="24" spans="1:3" x14ac:dyDescent="0.25">
      <c r="A24" s="21"/>
      <c r="B24" s="34" t="s">
        <v>90</v>
      </c>
      <c r="C24" s="50">
        <v>1</v>
      </c>
    </row>
    <row r="25" spans="1:3" x14ac:dyDescent="0.25">
      <c r="A25" s="21"/>
      <c r="B25" s="34" t="s">
        <v>91</v>
      </c>
      <c r="C25" s="59">
        <v>0</v>
      </c>
    </row>
    <row r="26" spans="1:3" ht="42.75" customHeight="1" x14ac:dyDescent="0.25">
      <c r="A26" s="144" t="s">
        <v>93</v>
      </c>
      <c r="B26" s="134" t="s">
        <v>94</v>
      </c>
      <c r="C26" s="146"/>
    </row>
    <row r="27" spans="1:3" ht="52.5" customHeight="1" x14ac:dyDescent="0.25">
      <c r="A27" s="145"/>
      <c r="B27" s="136" t="s">
        <v>95</v>
      </c>
      <c r="C27" s="147"/>
    </row>
    <row r="28" spans="1:3" ht="25.5" x14ac:dyDescent="0.25">
      <c r="A28" s="21"/>
      <c r="B28" s="34" t="s">
        <v>96</v>
      </c>
      <c r="C28" s="66">
        <v>1</v>
      </c>
    </row>
    <row r="29" spans="1:3" x14ac:dyDescent="0.25">
      <c r="A29" s="21"/>
      <c r="B29" s="34" t="s">
        <v>97</v>
      </c>
      <c r="C29" s="66">
        <v>0</v>
      </c>
    </row>
    <row r="30" spans="1:3" x14ac:dyDescent="0.25">
      <c r="A30" s="131"/>
      <c r="B30" s="132" t="s">
        <v>92</v>
      </c>
      <c r="C30" s="133">
        <f>C5+C21</f>
        <v>10</v>
      </c>
    </row>
  </sheetData>
  <mergeCells count="14">
    <mergeCell ref="A1:C1"/>
    <mergeCell ref="A3:A4"/>
    <mergeCell ref="B3:B4"/>
    <mergeCell ref="C3:C4"/>
    <mergeCell ref="A11:A12"/>
    <mergeCell ref="C11:C12"/>
    <mergeCell ref="A26:A27"/>
    <mergeCell ref="C26:C27"/>
    <mergeCell ref="A6:A7"/>
    <mergeCell ref="C6:C7"/>
    <mergeCell ref="A22:A23"/>
    <mergeCell ref="C22:C23"/>
    <mergeCell ref="A17:A18"/>
    <mergeCell ref="C17:C18"/>
  </mergeCells>
  <pageMargins left="0.70866141732283472" right="0.70866141732283472" top="0.35433070866141736" bottom="0.35433070866141736" header="0.31496062992125984" footer="0.31496062992125984"/>
  <pageSetup paperSize="9" scale="5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2"/>
  <sheetViews>
    <sheetView view="pageBreakPreview" zoomScaleNormal="100" zoomScaleSheetLayoutView="100" workbookViewId="0">
      <pane ySplit="7" topLeftCell="A8" activePane="bottomLeft" state="frozenSplit"/>
      <selection pane="bottomLeft" activeCell="B11" sqref="B11"/>
    </sheetView>
  </sheetViews>
  <sheetFormatPr defaultRowHeight="12.75" x14ac:dyDescent="0.2"/>
  <cols>
    <col min="1" max="1" width="4.28515625" style="12" customWidth="1"/>
    <col min="2" max="2" width="22.7109375" style="22" customWidth="1"/>
    <col min="3" max="3" width="40.28515625" style="22" customWidth="1"/>
    <col min="4" max="4" width="16.42578125" style="22" customWidth="1"/>
    <col min="5" max="5" width="20" style="22" customWidth="1"/>
    <col min="6" max="6" width="21.5703125" style="11" customWidth="1"/>
    <col min="7" max="7" width="12.85546875" style="11" customWidth="1"/>
    <col min="8" max="9" width="10.85546875" style="11" customWidth="1"/>
    <col min="10" max="10" width="9.85546875" style="11" customWidth="1"/>
    <col min="11" max="11" width="36.140625" style="72" customWidth="1"/>
    <col min="12" max="12" width="46" style="11" customWidth="1"/>
    <col min="13" max="13" width="9.140625" style="22"/>
    <col min="14" max="14" width="40" style="26" customWidth="1"/>
    <col min="15" max="16384" width="9.140625" style="22"/>
  </cols>
  <sheetData>
    <row r="1" spans="1:20" s="19" customFormat="1" ht="24.75" customHeight="1" x14ac:dyDescent="0.2">
      <c r="A1" s="137" t="s">
        <v>98</v>
      </c>
      <c r="B1" s="55"/>
      <c r="C1" s="55"/>
      <c r="D1" s="55"/>
      <c r="E1" s="55"/>
      <c r="F1" s="55"/>
      <c r="G1" s="55"/>
      <c r="H1" s="55"/>
      <c r="I1" s="55"/>
      <c r="J1" s="55"/>
      <c r="K1" s="51"/>
      <c r="L1" s="55"/>
      <c r="M1" s="3"/>
    </row>
    <row r="2" spans="1:20" ht="15" customHeight="1" x14ac:dyDescent="0.2">
      <c r="A2" s="17" t="s">
        <v>16</v>
      </c>
      <c r="B2" s="17"/>
      <c r="C2" s="23"/>
      <c r="D2" s="23"/>
      <c r="E2" s="23"/>
      <c r="F2" s="23"/>
      <c r="G2" s="23"/>
      <c r="H2" s="23"/>
      <c r="I2" s="23"/>
      <c r="J2" s="23"/>
      <c r="K2" s="45"/>
      <c r="L2" s="23"/>
      <c r="M2" s="26"/>
      <c r="N2" s="22"/>
    </row>
    <row r="3" spans="1:20" ht="57.75" customHeight="1" x14ac:dyDescent="0.2">
      <c r="A3" s="156" t="str">
        <f>'Методика II этап'!B7</f>
        <v>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v>
      </c>
      <c r="B3" s="156"/>
      <c r="C3" s="156"/>
      <c r="D3" s="156"/>
      <c r="E3" s="156"/>
      <c r="F3" s="156"/>
      <c r="G3" s="156"/>
      <c r="H3" s="156"/>
      <c r="I3" s="156"/>
      <c r="J3" s="156"/>
      <c r="K3" s="156"/>
      <c r="L3" s="156"/>
      <c r="M3" s="26"/>
      <c r="N3" s="22"/>
    </row>
    <row r="4" spans="1:20" ht="64.5" customHeight="1" x14ac:dyDescent="0.2">
      <c r="A4" s="158" t="s">
        <v>4</v>
      </c>
      <c r="B4" s="125" t="s">
        <v>15</v>
      </c>
      <c r="C4" s="125" t="str">
        <f>'Методика II этап'!B6</f>
        <v>Опубликование проекта решения об исполнении бюджета муниципального образования за отчетный финансовый год на портале (сайте)</v>
      </c>
      <c r="D4" s="125" t="s">
        <v>434</v>
      </c>
      <c r="E4" s="155" t="s">
        <v>356</v>
      </c>
      <c r="F4" s="155" t="s">
        <v>99</v>
      </c>
      <c r="G4" s="155"/>
      <c r="H4" s="155"/>
      <c r="I4" s="155"/>
      <c r="J4" s="155"/>
      <c r="K4" s="155" t="s">
        <v>3</v>
      </c>
      <c r="L4" s="155" t="s">
        <v>62</v>
      </c>
      <c r="M4" s="19"/>
      <c r="N4" s="27"/>
      <c r="O4" s="19"/>
      <c r="P4" s="19"/>
      <c r="Q4" s="19"/>
      <c r="R4" s="19"/>
      <c r="S4" s="19"/>
      <c r="T4" s="19"/>
    </row>
    <row r="5" spans="1:20" s="10" customFormat="1" ht="40.5" x14ac:dyDescent="0.2">
      <c r="A5" s="159"/>
      <c r="B5" s="155" t="s">
        <v>7</v>
      </c>
      <c r="C5" s="126" t="str">
        <f>'Методика II этап'!B8</f>
        <v>Опубликован в структурированном виде с указанием полных или кратких наименований всех составляющих</v>
      </c>
      <c r="D5" s="161" t="s">
        <v>57</v>
      </c>
      <c r="E5" s="155"/>
      <c r="F5" s="157" t="s">
        <v>13</v>
      </c>
      <c r="G5" s="161" t="s">
        <v>14</v>
      </c>
      <c r="H5" s="161"/>
      <c r="I5" s="161"/>
      <c r="J5" s="157" t="s">
        <v>12</v>
      </c>
      <c r="K5" s="155"/>
      <c r="L5" s="155"/>
      <c r="M5" s="9"/>
      <c r="N5" s="28"/>
      <c r="O5" s="9"/>
      <c r="P5" s="9"/>
      <c r="Q5" s="9"/>
      <c r="R5" s="9"/>
      <c r="S5" s="9"/>
      <c r="T5" s="9"/>
    </row>
    <row r="6" spans="1:20" s="10" customFormat="1" ht="40.5" x14ac:dyDescent="0.2">
      <c r="A6" s="159"/>
      <c r="B6" s="155"/>
      <c r="C6" s="126" t="str">
        <f>'Методика II этап'!B9</f>
        <v>Опубликован, но не в структурированном виде и (или) без указания полных или кратких наименований всех составляющих</v>
      </c>
      <c r="D6" s="155"/>
      <c r="E6" s="155"/>
      <c r="F6" s="157"/>
      <c r="G6" s="161" t="s">
        <v>11</v>
      </c>
      <c r="H6" s="161" t="s">
        <v>17</v>
      </c>
      <c r="I6" s="161" t="s">
        <v>58</v>
      </c>
      <c r="J6" s="157"/>
      <c r="K6" s="155"/>
      <c r="L6" s="155"/>
      <c r="M6" s="9"/>
      <c r="N6" s="28"/>
      <c r="O6" s="9"/>
      <c r="P6" s="9"/>
      <c r="Q6" s="9"/>
      <c r="R6" s="9"/>
      <c r="S6" s="9"/>
      <c r="T6" s="9"/>
    </row>
    <row r="7" spans="1:20" s="10" customFormat="1" ht="13.5" x14ac:dyDescent="0.2">
      <c r="A7" s="160"/>
      <c r="B7" s="155"/>
      <c r="C7" s="126" t="str">
        <f>'Методика II этап'!B10</f>
        <v>Не опубликован</v>
      </c>
      <c r="D7" s="155"/>
      <c r="E7" s="155"/>
      <c r="F7" s="157"/>
      <c r="G7" s="161"/>
      <c r="H7" s="161"/>
      <c r="I7" s="161"/>
      <c r="J7" s="157"/>
      <c r="K7" s="155"/>
      <c r="L7" s="155"/>
      <c r="M7" s="9"/>
      <c r="N7" s="28"/>
      <c r="O7" s="9"/>
      <c r="P7" s="9"/>
      <c r="Q7" s="9"/>
      <c r="R7" s="9"/>
      <c r="S7" s="9"/>
      <c r="T7" s="9"/>
    </row>
    <row r="8" spans="1:20" s="16" customFormat="1" x14ac:dyDescent="0.2">
      <c r="A8" s="79"/>
      <c r="B8" s="80" t="s">
        <v>433</v>
      </c>
      <c r="C8" s="81"/>
      <c r="D8" s="82"/>
      <c r="E8" s="82"/>
      <c r="F8" s="83"/>
      <c r="G8" s="83"/>
      <c r="H8" s="83"/>
      <c r="I8" s="83"/>
      <c r="J8" s="83"/>
      <c r="K8" s="84"/>
      <c r="L8" s="84"/>
      <c r="M8" s="15"/>
      <c r="N8" s="25"/>
      <c r="O8" s="15"/>
      <c r="P8" s="15"/>
      <c r="Q8" s="15"/>
      <c r="R8" s="15"/>
      <c r="S8" s="15"/>
      <c r="T8" s="15"/>
    </row>
    <row r="9" spans="1:20" s="7" customFormat="1" ht="38.25" x14ac:dyDescent="0.2">
      <c r="A9" s="41">
        <v>1</v>
      </c>
      <c r="B9" s="40" t="s">
        <v>18</v>
      </c>
      <c r="C9" s="46" t="s">
        <v>75</v>
      </c>
      <c r="D9" s="62" t="s">
        <v>113</v>
      </c>
      <c r="E9" s="75" t="s">
        <v>321</v>
      </c>
      <c r="F9" s="42">
        <f>IF(C9=$C$5,4,IF(C9=$C$6,2,0))</f>
        <v>2</v>
      </c>
      <c r="G9" s="42"/>
      <c r="H9" s="42">
        <v>0.5</v>
      </c>
      <c r="I9" s="42"/>
      <c r="J9" s="42">
        <f>F9*(1-G9)*(1-H9)*(1-I9)</f>
        <v>1</v>
      </c>
      <c r="K9" s="76" t="s">
        <v>227</v>
      </c>
      <c r="L9" s="63" t="s">
        <v>308</v>
      </c>
      <c r="M9" s="6"/>
      <c r="N9" s="3"/>
      <c r="O9" s="6"/>
      <c r="P9" s="6"/>
      <c r="Q9" s="6"/>
      <c r="R9" s="6"/>
      <c r="S9" s="6"/>
      <c r="T9" s="6"/>
    </row>
    <row r="10" spans="1:20" ht="77.25" customHeight="1" x14ac:dyDescent="0.2">
      <c r="A10" s="41">
        <v>2</v>
      </c>
      <c r="B10" s="40" t="s">
        <v>19</v>
      </c>
      <c r="C10" s="46" t="s">
        <v>76</v>
      </c>
      <c r="D10" s="75"/>
      <c r="E10" s="62"/>
      <c r="F10" s="42">
        <f t="shared" ref="F10:F12" si="0">IF(C10=$C$5,4,IF(C10=$C$6,2,0))</f>
        <v>0</v>
      </c>
      <c r="G10" s="42"/>
      <c r="H10" s="42"/>
      <c r="I10" s="42"/>
      <c r="J10" s="42">
        <f t="shared" ref="J10:J51" si="1">F10*(1-G10)*(1-H10)*(1-I10)</f>
        <v>0</v>
      </c>
      <c r="K10" s="76" t="s">
        <v>233</v>
      </c>
      <c r="L10" s="63" t="s">
        <v>357</v>
      </c>
      <c r="M10" s="19"/>
      <c r="N10" s="3"/>
      <c r="O10" s="19"/>
      <c r="P10" s="19"/>
      <c r="Q10" s="19"/>
      <c r="R10" s="19"/>
      <c r="S10" s="19"/>
      <c r="T10" s="19"/>
    </row>
    <row r="11" spans="1:20" ht="63.75" x14ac:dyDescent="0.2">
      <c r="A11" s="41">
        <v>3</v>
      </c>
      <c r="B11" s="40" t="s">
        <v>436</v>
      </c>
      <c r="C11" s="46" t="s">
        <v>75</v>
      </c>
      <c r="D11" s="62" t="s">
        <v>113</v>
      </c>
      <c r="E11" s="75"/>
      <c r="F11" s="42">
        <f t="shared" si="0"/>
        <v>2</v>
      </c>
      <c r="G11" s="42"/>
      <c r="H11" s="42"/>
      <c r="I11" s="42"/>
      <c r="J11" s="42">
        <f t="shared" si="1"/>
        <v>2</v>
      </c>
      <c r="K11" s="76" t="s">
        <v>127</v>
      </c>
      <c r="L11" s="63" t="s">
        <v>265</v>
      </c>
      <c r="M11" s="19"/>
      <c r="N11" s="3"/>
      <c r="O11" s="19"/>
      <c r="P11" s="19"/>
      <c r="Q11" s="19"/>
      <c r="R11" s="19"/>
      <c r="S11" s="19"/>
      <c r="T11" s="19"/>
    </row>
    <row r="12" spans="1:20" s="7" customFormat="1" ht="38.25" x14ac:dyDescent="0.2">
      <c r="A12" s="41">
        <v>4</v>
      </c>
      <c r="B12" s="40" t="s">
        <v>20</v>
      </c>
      <c r="C12" s="46" t="s">
        <v>74</v>
      </c>
      <c r="D12" s="62" t="s">
        <v>113</v>
      </c>
      <c r="E12" s="93"/>
      <c r="F12" s="42">
        <f t="shared" si="0"/>
        <v>4</v>
      </c>
      <c r="G12" s="42"/>
      <c r="H12" s="42"/>
      <c r="I12" s="42"/>
      <c r="J12" s="42">
        <f t="shared" si="1"/>
        <v>4</v>
      </c>
      <c r="K12" s="76" t="s">
        <v>133</v>
      </c>
      <c r="L12" s="63" t="s">
        <v>134</v>
      </c>
      <c r="M12" s="6"/>
      <c r="N12" s="3"/>
      <c r="O12" s="6"/>
      <c r="P12" s="6"/>
      <c r="Q12" s="6"/>
      <c r="R12" s="6"/>
      <c r="S12" s="6"/>
      <c r="T12" s="6"/>
    </row>
    <row r="13" spans="1:20" s="16" customFormat="1" ht="15" x14ac:dyDescent="0.2">
      <c r="A13" s="85"/>
      <c r="B13" s="80" t="s">
        <v>60</v>
      </c>
      <c r="C13" s="86"/>
      <c r="D13" s="82"/>
      <c r="E13" s="82"/>
      <c r="F13" s="87"/>
      <c r="G13" s="83"/>
      <c r="H13" s="83"/>
      <c r="I13" s="83"/>
      <c r="J13" s="87"/>
      <c r="K13" s="88"/>
      <c r="L13" s="84"/>
      <c r="M13" s="15"/>
      <c r="N13" s="25"/>
      <c r="O13" s="15"/>
      <c r="P13" s="15"/>
      <c r="Q13" s="15"/>
      <c r="R13" s="15"/>
      <c r="S13" s="15"/>
      <c r="T13" s="15"/>
    </row>
    <row r="14" spans="1:20" s="39" customFormat="1" ht="51" x14ac:dyDescent="0.2">
      <c r="A14" s="41">
        <v>5</v>
      </c>
      <c r="B14" s="40" t="s">
        <v>21</v>
      </c>
      <c r="C14" s="46" t="s">
        <v>76</v>
      </c>
      <c r="D14" s="43"/>
      <c r="E14" s="43"/>
      <c r="F14" s="42">
        <f>IF(C14=$C$5,4,IF(C14=$C$6,2,0))</f>
        <v>0</v>
      </c>
      <c r="G14" s="42"/>
      <c r="H14" s="42"/>
      <c r="I14" s="42"/>
      <c r="J14" s="42">
        <f t="shared" si="1"/>
        <v>0</v>
      </c>
      <c r="K14" s="60" t="s">
        <v>157</v>
      </c>
      <c r="L14" s="63" t="s">
        <v>158</v>
      </c>
      <c r="M14" s="37"/>
      <c r="N14" s="38"/>
      <c r="O14" s="37"/>
      <c r="P14" s="37"/>
      <c r="Q14" s="37"/>
      <c r="R14" s="37"/>
      <c r="S14" s="37"/>
      <c r="T14" s="37"/>
    </row>
    <row r="15" spans="1:20" s="39" customFormat="1" ht="89.25" x14ac:dyDescent="0.2">
      <c r="A15" s="41">
        <v>6</v>
      </c>
      <c r="B15" s="40" t="s">
        <v>23</v>
      </c>
      <c r="C15" s="46" t="s">
        <v>76</v>
      </c>
      <c r="D15" s="62"/>
      <c r="E15" s="75"/>
      <c r="F15" s="42">
        <f t="shared" ref="F15:F51" si="2">IF(C15=$C$5,4,IF(C15=$C$6,2,0))</f>
        <v>0</v>
      </c>
      <c r="G15" s="42"/>
      <c r="H15" s="42"/>
      <c r="I15" s="42"/>
      <c r="J15" s="42">
        <f t="shared" si="1"/>
        <v>0</v>
      </c>
      <c r="K15" s="60" t="s">
        <v>162</v>
      </c>
      <c r="L15" s="61" t="s">
        <v>359</v>
      </c>
      <c r="M15" s="37"/>
      <c r="N15" s="38"/>
      <c r="O15" s="37"/>
      <c r="P15" s="37"/>
      <c r="Q15" s="37"/>
      <c r="R15" s="37"/>
      <c r="S15" s="37"/>
      <c r="T15" s="37"/>
    </row>
    <row r="16" spans="1:20" s="39" customFormat="1" ht="60.75" customHeight="1" x14ac:dyDescent="0.2">
      <c r="A16" s="41">
        <v>7</v>
      </c>
      <c r="B16" s="40" t="s">
        <v>22</v>
      </c>
      <c r="C16" s="46" t="s">
        <v>76</v>
      </c>
      <c r="D16" s="62"/>
      <c r="E16" s="75"/>
      <c r="F16" s="42">
        <f t="shared" si="2"/>
        <v>0</v>
      </c>
      <c r="G16" s="42"/>
      <c r="H16" s="42"/>
      <c r="I16" s="42"/>
      <c r="J16" s="42">
        <f t="shared" si="1"/>
        <v>0</v>
      </c>
      <c r="K16" s="60" t="s">
        <v>165</v>
      </c>
      <c r="L16" s="61" t="s">
        <v>358</v>
      </c>
      <c r="M16" s="37"/>
      <c r="N16" s="38"/>
      <c r="O16" s="37"/>
      <c r="P16" s="37"/>
      <c r="Q16" s="37"/>
      <c r="R16" s="37"/>
      <c r="S16" s="37"/>
      <c r="T16" s="37"/>
    </row>
    <row r="17" spans="1:20" s="39" customFormat="1" ht="45.75" x14ac:dyDescent="0.2">
      <c r="A17" s="41">
        <v>8</v>
      </c>
      <c r="B17" s="40" t="s">
        <v>24</v>
      </c>
      <c r="C17" s="46" t="s">
        <v>74</v>
      </c>
      <c r="D17" s="62" t="s">
        <v>113</v>
      </c>
      <c r="E17" s="75" t="s">
        <v>322</v>
      </c>
      <c r="F17" s="42">
        <f t="shared" si="2"/>
        <v>4</v>
      </c>
      <c r="G17" s="42"/>
      <c r="H17" s="42">
        <v>0.5</v>
      </c>
      <c r="I17" s="42"/>
      <c r="J17" s="42">
        <f t="shared" si="1"/>
        <v>2</v>
      </c>
      <c r="K17" s="60" t="s">
        <v>149</v>
      </c>
      <c r="L17" s="61"/>
      <c r="M17" s="70"/>
      <c r="N17" s="38"/>
      <c r="O17" s="37"/>
      <c r="P17" s="37"/>
      <c r="Q17" s="37"/>
      <c r="R17" s="37"/>
      <c r="S17" s="37"/>
      <c r="T17" s="37"/>
    </row>
    <row r="18" spans="1:20" s="39" customFormat="1" ht="38.25" x14ac:dyDescent="0.2">
      <c r="A18" s="41">
        <v>9</v>
      </c>
      <c r="B18" s="40" t="s">
        <v>25</v>
      </c>
      <c r="C18" s="46" t="s">
        <v>75</v>
      </c>
      <c r="D18" s="62" t="s">
        <v>113</v>
      </c>
      <c r="E18" s="75"/>
      <c r="F18" s="42">
        <f t="shared" si="2"/>
        <v>2</v>
      </c>
      <c r="G18" s="42"/>
      <c r="H18" s="42"/>
      <c r="I18" s="42"/>
      <c r="J18" s="42">
        <f t="shared" si="1"/>
        <v>2</v>
      </c>
      <c r="K18" s="60" t="s">
        <v>172</v>
      </c>
      <c r="L18" s="61" t="s">
        <v>174</v>
      </c>
      <c r="M18" s="37"/>
      <c r="N18" s="38"/>
      <c r="O18" s="37"/>
      <c r="P18" s="37"/>
      <c r="Q18" s="37"/>
      <c r="R18" s="37"/>
      <c r="S18" s="37"/>
      <c r="T18" s="37"/>
    </row>
    <row r="19" spans="1:20" s="39" customFormat="1" ht="76.5" x14ac:dyDescent="0.2">
      <c r="A19" s="41">
        <v>10</v>
      </c>
      <c r="B19" s="40" t="s">
        <v>26</v>
      </c>
      <c r="C19" s="46" t="s">
        <v>76</v>
      </c>
      <c r="D19" s="62"/>
      <c r="E19" s="75"/>
      <c r="F19" s="42">
        <f t="shared" si="2"/>
        <v>0</v>
      </c>
      <c r="G19" s="42"/>
      <c r="H19" s="42"/>
      <c r="I19" s="42"/>
      <c r="J19" s="42">
        <f t="shared" si="1"/>
        <v>0</v>
      </c>
      <c r="K19" s="60" t="s">
        <v>110</v>
      </c>
      <c r="L19" s="63" t="s">
        <v>291</v>
      </c>
      <c r="M19" s="37"/>
      <c r="N19" s="38"/>
      <c r="O19" s="37"/>
      <c r="P19" s="37"/>
      <c r="Q19" s="37"/>
      <c r="R19" s="37"/>
      <c r="S19" s="37"/>
      <c r="T19" s="37"/>
    </row>
    <row r="20" spans="1:20" s="39" customFormat="1" ht="51" x14ac:dyDescent="0.2">
      <c r="A20" s="41">
        <v>11</v>
      </c>
      <c r="B20" s="40" t="s">
        <v>61</v>
      </c>
      <c r="C20" s="46" t="s">
        <v>76</v>
      </c>
      <c r="D20" s="62"/>
      <c r="E20" s="75"/>
      <c r="F20" s="42">
        <f t="shared" si="2"/>
        <v>0</v>
      </c>
      <c r="G20" s="42"/>
      <c r="H20" s="42"/>
      <c r="I20" s="42"/>
      <c r="J20" s="42">
        <f t="shared" si="1"/>
        <v>0</v>
      </c>
      <c r="K20" s="60" t="s">
        <v>179</v>
      </c>
      <c r="L20" s="63" t="s">
        <v>311</v>
      </c>
      <c r="M20" s="37"/>
      <c r="N20" s="38"/>
      <c r="O20" s="37"/>
      <c r="P20" s="37"/>
      <c r="Q20" s="37"/>
      <c r="R20" s="37"/>
      <c r="S20" s="37"/>
      <c r="T20" s="37"/>
    </row>
    <row r="21" spans="1:20" s="39" customFormat="1" ht="102" x14ac:dyDescent="0.2">
      <c r="A21" s="41">
        <v>12</v>
      </c>
      <c r="B21" s="40" t="s">
        <v>27</v>
      </c>
      <c r="C21" s="46" t="s">
        <v>75</v>
      </c>
      <c r="D21" s="62" t="s">
        <v>113</v>
      </c>
      <c r="E21" s="43"/>
      <c r="F21" s="42">
        <f t="shared" si="2"/>
        <v>2</v>
      </c>
      <c r="G21" s="42"/>
      <c r="H21" s="42"/>
      <c r="I21" s="42"/>
      <c r="J21" s="42">
        <f t="shared" si="1"/>
        <v>2</v>
      </c>
      <c r="K21" s="60" t="s">
        <v>270</v>
      </c>
      <c r="L21" s="63" t="s">
        <v>271</v>
      </c>
      <c r="M21" s="37"/>
      <c r="N21" s="38"/>
      <c r="O21" s="37"/>
      <c r="P21" s="37"/>
      <c r="Q21" s="37"/>
      <c r="R21" s="37"/>
      <c r="S21" s="37"/>
      <c r="T21" s="37"/>
    </row>
    <row r="22" spans="1:20" s="39" customFormat="1" ht="25.5" x14ac:dyDescent="0.2">
      <c r="A22" s="41">
        <v>13</v>
      </c>
      <c r="B22" s="40" t="s">
        <v>28</v>
      </c>
      <c r="C22" s="46" t="s">
        <v>76</v>
      </c>
      <c r="D22" s="62"/>
      <c r="E22" s="43"/>
      <c r="F22" s="42">
        <f t="shared" si="2"/>
        <v>0</v>
      </c>
      <c r="G22" s="42"/>
      <c r="H22" s="42"/>
      <c r="I22" s="42"/>
      <c r="J22" s="42">
        <f t="shared" si="1"/>
        <v>0</v>
      </c>
      <c r="K22" s="78" t="s">
        <v>181</v>
      </c>
      <c r="L22" s="63" t="s">
        <v>309</v>
      </c>
      <c r="M22" s="37"/>
      <c r="N22" s="38"/>
      <c r="O22" s="37"/>
      <c r="P22" s="37"/>
      <c r="Q22" s="37"/>
      <c r="R22" s="37"/>
      <c r="S22" s="37"/>
      <c r="T22" s="37"/>
    </row>
    <row r="23" spans="1:20" s="39" customFormat="1" ht="51" x14ac:dyDescent="0.2">
      <c r="A23" s="41">
        <v>14</v>
      </c>
      <c r="B23" s="40" t="s">
        <v>428</v>
      </c>
      <c r="C23" s="46" t="s">
        <v>74</v>
      </c>
      <c r="D23" s="62" t="s">
        <v>186</v>
      </c>
      <c r="E23" s="75" t="s">
        <v>323</v>
      </c>
      <c r="F23" s="42">
        <f t="shared" si="2"/>
        <v>4</v>
      </c>
      <c r="G23" s="42"/>
      <c r="H23" s="42"/>
      <c r="I23" s="42"/>
      <c r="J23" s="42">
        <f t="shared" si="1"/>
        <v>4</v>
      </c>
      <c r="K23" s="78" t="s">
        <v>185</v>
      </c>
      <c r="L23" s="64"/>
      <c r="M23" s="37"/>
      <c r="N23" s="38"/>
      <c r="O23" s="37"/>
      <c r="P23" s="37"/>
      <c r="Q23" s="37"/>
      <c r="R23" s="37"/>
      <c r="S23" s="37"/>
      <c r="T23" s="37"/>
    </row>
    <row r="24" spans="1:20" s="39" customFormat="1" x14ac:dyDescent="0.2">
      <c r="A24" s="41">
        <v>15</v>
      </c>
      <c r="B24" s="40" t="s">
        <v>29</v>
      </c>
      <c r="C24" s="46" t="s">
        <v>76</v>
      </c>
      <c r="D24" s="43"/>
      <c r="E24" s="43"/>
      <c r="F24" s="42">
        <f t="shared" si="2"/>
        <v>0</v>
      </c>
      <c r="G24" s="42"/>
      <c r="H24" s="42"/>
      <c r="I24" s="42"/>
      <c r="J24" s="42">
        <f t="shared" si="1"/>
        <v>0</v>
      </c>
      <c r="K24" s="60"/>
      <c r="L24" s="63"/>
      <c r="M24" s="37"/>
      <c r="N24" s="38"/>
      <c r="O24" s="37"/>
      <c r="P24" s="37"/>
      <c r="Q24" s="37"/>
      <c r="R24" s="37"/>
      <c r="S24" s="37"/>
      <c r="T24" s="37"/>
    </row>
    <row r="25" spans="1:20" s="39" customFormat="1" ht="124.5" customHeight="1" x14ac:dyDescent="0.2">
      <c r="A25" s="41">
        <v>16</v>
      </c>
      <c r="B25" s="40" t="s">
        <v>30</v>
      </c>
      <c r="C25" s="46" t="s">
        <v>76</v>
      </c>
      <c r="D25" s="62"/>
      <c r="E25" s="43"/>
      <c r="F25" s="42">
        <f t="shared" si="2"/>
        <v>0</v>
      </c>
      <c r="G25" s="42"/>
      <c r="H25" s="42"/>
      <c r="I25" s="42"/>
      <c r="J25" s="42">
        <f t="shared" si="1"/>
        <v>0</v>
      </c>
      <c r="K25" s="78" t="s">
        <v>193</v>
      </c>
      <c r="L25" s="63" t="s">
        <v>360</v>
      </c>
      <c r="M25" s="37"/>
      <c r="N25" s="38"/>
      <c r="O25" s="37"/>
      <c r="P25" s="37"/>
      <c r="Q25" s="37"/>
      <c r="R25" s="37"/>
      <c r="S25" s="37"/>
      <c r="T25" s="37"/>
    </row>
    <row r="26" spans="1:20" s="39" customFormat="1" ht="89.25" x14ac:dyDescent="0.2">
      <c r="A26" s="41">
        <v>17</v>
      </c>
      <c r="B26" s="40" t="s">
        <v>31</v>
      </c>
      <c r="C26" s="46" t="s">
        <v>76</v>
      </c>
      <c r="D26" s="62"/>
      <c r="E26" s="43"/>
      <c r="F26" s="42">
        <f t="shared" si="2"/>
        <v>0</v>
      </c>
      <c r="G26" s="42"/>
      <c r="H26" s="42"/>
      <c r="I26" s="42"/>
      <c r="J26" s="42">
        <f t="shared" si="1"/>
        <v>0</v>
      </c>
      <c r="K26" s="65" t="s">
        <v>195</v>
      </c>
      <c r="L26" s="63" t="s">
        <v>361</v>
      </c>
      <c r="M26" s="37"/>
      <c r="N26" s="38"/>
      <c r="O26" s="37"/>
      <c r="P26" s="37"/>
      <c r="Q26" s="37"/>
      <c r="R26" s="37"/>
      <c r="S26" s="37"/>
      <c r="T26" s="37"/>
    </row>
    <row r="27" spans="1:20" s="39" customFormat="1" ht="51" x14ac:dyDescent="0.2">
      <c r="A27" s="41">
        <v>18</v>
      </c>
      <c r="B27" s="40" t="s">
        <v>32</v>
      </c>
      <c r="C27" s="46" t="s">
        <v>75</v>
      </c>
      <c r="D27" s="62" t="s">
        <v>113</v>
      </c>
      <c r="E27" s="75"/>
      <c r="F27" s="42">
        <f t="shared" si="2"/>
        <v>2</v>
      </c>
      <c r="G27" s="42"/>
      <c r="H27" s="42"/>
      <c r="I27" s="42"/>
      <c r="J27" s="42">
        <f t="shared" si="1"/>
        <v>2</v>
      </c>
      <c r="K27" s="60" t="s">
        <v>114</v>
      </c>
      <c r="L27" s="63" t="s">
        <v>115</v>
      </c>
      <c r="M27" s="37"/>
      <c r="N27" s="38"/>
      <c r="O27" s="37"/>
      <c r="P27" s="37"/>
      <c r="Q27" s="37"/>
      <c r="R27" s="37"/>
      <c r="S27" s="37"/>
      <c r="T27" s="37"/>
    </row>
    <row r="28" spans="1:20" ht="38.25" x14ac:dyDescent="0.2">
      <c r="A28" s="41">
        <v>19</v>
      </c>
      <c r="B28" s="40" t="s">
        <v>33</v>
      </c>
      <c r="C28" s="46" t="s">
        <v>74</v>
      </c>
      <c r="D28" s="62" t="s">
        <v>113</v>
      </c>
      <c r="E28" s="62"/>
      <c r="F28" s="42">
        <f t="shared" si="2"/>
        <v>4</v>
      </c>
      <c r="G28" s="42"/>
      <c r="H28" s="42"/>
      <c r="I28" s="42"/>
      <c r="J28" s="42">
        <f t="shared" si="1"/>
        <v>4</v>
      </c>
      <c r="K28" s="60" t="s">
        <v>198</v>
      </c>
      <c r="L28" s="63" t="s">
        <v>310</v>
      </c>
      <c r="M28" s="19"/>
      <c r="N28" s="3"/>
      <c r="O28" s="19"/>
      <c r="P28" s="19"/>
      <c r="Q28" s="19"/>
      <c r="R28" s="19"/>
      <c r="S28" s="19"/>
      <c r="T28" s="19"/>
    </row>
    <row r="29" spans="1:20" ht="76.5" x14ac:dyDescent="0.2">
      <c r="A29" s="41">
        <v>20</v>
      </c>
      <c r="B29" s="40" t="s">
        <v>34</v>
      </c>
      <c r="C29" s="46" t="s">
        <v>76</v>
      </c>
      <c r="D29" s="62"/>
      <c r="E29" s="62"/>
      <c r="F29" s="42">
        <f t="shared" si="2"/>
        <v>0</v>
      </c>
      <c r="G29" s="42"/>
      <c r="H29" s="42"/>
      <c r="I29" s="42"/>
      <c r="J29" s="42">
        <f t="shared" si="1"/>
        <v>0</v>
      </c>
      <c r="K29" s="78" t="s">
        <v>201</v>
      </c>
      <c r="L29" s="94" t="s">
        <v>362</v>
      </c>
      <c r="M29" s="19"/>
      <c r="N29" s="3"/>
      <c r="O29" s="19"/>
      <c r="P29" s="19"/>
      <c r="Q29" s="19"/>
      <c r="R29" s="19"/>
      <c r="S29" s="19"/>
      <c r="T29" s="19"/>
    </row>
    <row r="30" spans="1:20" ht="51" x14ac:dyDescent="0.2">
      <c r="A30" s="41">
        <v>21</v>
      </c>
      <c r="B30" s="40" t="s">
        <v>35</v>
      </c>
      <c r="C30" s="46" t="s">
        <v>75</v>
      </c>
      <c r="D30" s="62" t="s">
        <v>113</v>
      </c>
      <c r="E30" s="75" t="s">
        <v>324</v>
      </c>
      <c r="F30" s="42">
        <f t="shared" si="2"/>
        <v>2</v>
      </c>
      <c r="G30" s="42"/>
      <c r="H30" s="42">
        <v>0.5</v>
      </c>
      <c r="I30" s="42"/>
      <c r="J30" s="42">
        <f t="shared" si="1"/>
        <v>1</v>
      </c>
      <c r="K30" s="78" t="s">
        <v>272</v>
      </c>
      <c r="L30" s="63" t="s">
        <v>273</v>
      </c>
      <c r="M30" s="19"/>
      <c r="N30" s="3"/>
      <c r="O30" s="19"/>
      <c r="P30" s="19"/>
      <c r="Q30" s="19"/>
      <c r="R30" s="19"/>
      <c r="S30" s="19"/>
      <c r="T30" s="19"/>
    </row>
    <row r="31" spans="1:20" ht="102" x14ac:dyDescent="0.2">
      <c r="A31" s="41">
        <v>22</v>
      </c>
      <c r="B31" s="40" t="s">
        <v>36</v>
      </c>
      <c r="C31" s="46" t="s">
        <v>75</v>
      </c>
      <c r="D31" s="62" t="s">
        <v>113</v>
      </c>
      <c r="E31" s="62"/>
      <c r="F31" s="42">
        <f t="shared" si="2"/>
        <v>2</v>
      </c>
      <c r="G31" s="42"/>
      <c r="H31" s="42"/>
      <c r="I31" s="42"/>
      <c r="J31" s="42">
        <f t="shared" si="1"/>
        <v>2</v>
      </c>
      <c r="K31" s="78" t="s">
        <v>204</v>
      </c>
      <c r="L31" s="77"/>
      <c r="M31" s="19"/>
      <c r="N31" s="3"/>
      <c r="O31" s="19"/>
      <c r="P31" s="19"/>
      <c r="Q31" s="19"/>
      <c r="R31" s="19"/>
      <c r="S31" s="19"/>
      <c r="T31" s="19"/>
    </row>
    <row r="32" spans="1:20" ht="38.25" x14ac:dyDescent="0.2">
      <c r="A32" s="41">
        <v>23</v>
      </c>
      <c r="B32" s="40" t="s">
        <v>37</v>
      </c>
      <c r="C32" s="46" t="s">
        <v>75</v>
      </c>
      <c r="D32" s="62" t="s">
        <v>113</v>
      </c>
      <c r="E32" s="62"/>
      <c r="F32" s="42">
        <f t="shared" si="2"/>
        <v>2</v>
      </c>
      <c r="G32" s="42"/>
      <c r="H32" s="42"/>
      <c r="I32" s="42"/>
      <c r="J32" s="42">
        <f t="shared" si="1"/>
        <v>2</v>
      </c>
      <c r="K32" s="60" t="s">
        <v>207</v>
      </c>
      <c r="L32" s="63"/>
      <c r="M32" s="19"/>
      <c r="N32" s="3"/>
      <c r="O32" s="19"/>
      <c r="P32" s="19"/>
      <c r="Q32" s="19"/>
      <c r="R32" s="19"/>
      <c r="S32" s="19"/>
      <c r="T32" s="19"/>
    </row>
    <row r="33" spans="1:20" ht="38.25" x14ac:dyDescent="0.2">
      <c r="A33" s="41">
        <v>24</v>
      </c>
      <c r="B33" s="40" t="s">
        <v>38</v>
      </c>
      <c r="C33" s="46" t="s">
        <v>74</v>
      </c>
      <c r="D33" s="62" t="s">
        <v>186</v>
      </c>
      <c r="E33" s="62"/>
      <c r="F33" s="42">
        <f t="shared" si="2"/>
        <v>4</v>
      </c>
      <c r="G33" s="42"/>
      <c r="H33" s="42"/>
      <c r="I33" s="42"/>
      <c r="J33" s="42">
        <f t="shared" si="1"/>
        <v>4</v>
      </c>
      <c r="K33" s="60" t="s">
        <v>212</v>
      </c>
      <c r="L33" s="63"/>
      <c r="M33" s="19"/>
      <c r="N33" s="3"/>
      <c r="O33" s="19"/>
      <c r="P33" s="19"/>
      <c r="Q33" s="19"/>
      <c r="R33" s="19"/>
      <c r="S33" s="19"/>
      <c r="T33" s="19"/>
    </row>
    <row r="34" spans="1:20" ht="114.75" x14ac:dyDescent="0.2">
      <c r="A34" s="41">
        <v>25</v>
      </c>
      <c r="B34" s="40" t="s">
        <v>39</v>
      </c>
      <c r="C34" s="46" t="s">
        <v>76</v>
      </c>
      <c r="D34" s="62"/>
      <c r="E34" s="62"/>
      <c r="F34" s="42">
        <f t="shared" si="2"/>
        <v>0</v>
      </c>
      <c r="G34" s="42"/>
      <c r="H34" s="42"/>
      <c r="I34" s="42"/>
      <c r="J34" s="42">
        <f t="shared" si="1"/>
        <v>0</v>
      </c>
      <c r="K34" s="60" t="s">
        <v>216</v>
      </c>
      <c r="L34" s="63" t="s">
        <v>363</v>
      </c>
      <c r="M34" s="19"/>
      <c r="N34" s="3"/>
      <c r="O34" s="19"/>
      <c r="P34" s="19"/>
      <c r="Q34" s="19"/>
      <c r="R34" s="19"/>
      <c r="S34" s="19"/>
      <c r="T34" s="19"/>
    </row>
    <row r="35" spans="1:20" ht="76.5" x14ac:dyDescent="0.2">
      <c r="A35" s="41">
        <v>26</v>
      </c>
      <c r="B35" s="40" t="s">
        <v>40</v>
      </c>
      <c r="C35" s="46" t="s">
        <v>76</v>
      </c>
      <c r="D35" s="62"/>
      <c r="E35" s="75"/>
      <c r="F35" s="42">
        <f t="shared" si="2"/>
        <v>0</v>
      </c>
      <c r="G35" s="42"/>
      <c r="H35" s="42"/>
      <c r="I35" s="42"/>
      <c r="J35" s="42">
        <f t="shared" si="1"/>
        <v>0</v>
      </c>
      <c r="K35" s="60" t="s">
        <v>218</v>
      </c>
      <c r="L35" s="63" t="s">
        <v>312</v>
      </c>
      <c r="M35" s="19"/>
      <c r="N35" s="3"/>
      <c r="O35" s="19"/>
      <c r="P35" s="19"/>
      <c r="Q35" s="19"/>
      <c r="R35" s="19"/>
      <c r="S35" s="19"/>
      <c r="T35" s="19"/>
    </row>
    <row r="36" spans="1:20" ht="38.25" x14ac:dyDescent="0.2">
      <c r="A36" s="41">
        <v>27</v>
      </c>
      <c r="B36" s="40" t="s">
        <v>41</v>
      </c>
      <c r="C36" s="46" t="s">
        <v>74</v>
      </c>
      <c r="D36" s="62" t="s">
        <v>113</v>
      </c>
      <c r="E36" s="75" t="s">
        <v>325</v>
      </c>
      <c r="F36" s="42">
        <f t="shared" si="2"/>
        <v>4</v>
      </c>
      <c r="G36" s="42"/>
      <c r="H36" s="42">
        <v>0.5</v>
      </c>
      <c r="I36" s="42"/>
      <c r="J36" s="42">
        <f t="shared" si="1"/>
        <v>2</v>
      </c>
      <c r="K36" s="60" t="s">
        <v>145</v>
      </c>
      <c r="L36" s="63" t="s">
        <v>134</v>
      </c>
      <c r="M36" s="19"/>
      <c r="N36" s="3"/>
      <c r="O36" s="19"/>
      <c r="P36" s="19"/>
      <c r="Q36" s="19"/>
      <c r="R36" s="19"/>
      <c r="S36" s="19"/>
      <c r="T36" s="19"/>
    </row>
    <row r="37" spans="1:20" ht="63.75" x14ac:dyDescent="0.2">
      <c r="A37" s="41">
        <v>28</v>
      </c>
      <c r="B37" s="40" t="s">
        <v>42</v>
      </c>
      <c r="C37" s="46" t="s">
        <v>76</v>
      </c>
      <c r="D37" s="62"/>
      <c r="E37" s="75"/>
      <c r="F37" s="42">
        <f t="shared" si="2"/>
        <v>0</v>
      </c>
      <c r="G37" s="42"/>
      <c r="H37" s="42"/>
      <c r="I37" s="42"/>
      <c r="J37" s="42">
        <f t="shared" si="1"/>
        <v>0</v>
      </c>
      <c r="K37" s="60" t="s">
        <v>221</v>
      </c>
      <c r="L37" s="63" t="s">
        <v>313</v>
      </c>
      <c r="M37" s="19"/>
      <c r="N37" s="3"/>
      <c r="O37" s="19"/>
      <c r="P37" s="19"/>
      <c r="Q37" s="19"/>
      <c r="R37" s="19"/>
      <c r="S37" s="19"/>
      <c r="T37" s="19"/>
    </row>
    <row r="38" spans="1:20" ht="51" x14ac:dyDescent="0.2">
      <c r="A38" s="41">
        <v>29</v>
      </c>
      <c r="B38" s="40" t="s">
        <v>43</v>
      </c>
      <c r="C38" s="46" t="s">
        <v>74</v>
      </c>
      <c r="D38" s="62" t="s">
        <v>224</v>
      </c>
      <c r="E38" s="75"/>
      <c r="F38" s="42">
        <f t="shared" si="2"/>
        <v>4</v>
      </c>
      <c r="G38" s="42"/>
      <c r="H38" s="42"/>
      <c r="I38" s="42"/>
      <c r="J38" s="42">
        <f t="shared" si="1"/>
        <v>4</v>
      </c>
      <c r="K38" s="78" t="s">
        <v>223</v>
      </c>
      <c r="L38" s="63"/>
      <c r="M38" s="19"/>
      <c r="N38" s="3"/>
      <c r="O38" s="19"/>
      <c r="P38" s="19"/>
      <c r="Q38" s="19"/>
      <c r="R38" s="19"/>
      <c r="S38" s="19"/>
      <c r="T38" s="19"/>
    </row>
    <row r="39" spans="1:20" s="7" customFormat="1" ht="38.25" x14ac:dyDescent="0.2">
      <c r="A39" s="44">
        <v>30</v>
      </c>
      <c r="B39" s="40" t="s">
        <v>44</v>
      </c>
      <c r="C39" s="46" t="s">
        <v>75</v>
      </c>
      <c r="D39" s="62" t="s">
        <v>113</v>
      </c>
      <c r="E39" s="75"/>
      <c r="F39" s="42">
        <f t="shared" si="2"/>
        <v>2</v>
      </c>
      <c r="G39" s="42"/>
      <c r="H39" s="42"/>
      <c r="I39" s="42"/>
      <c r="J39" s="42">
        <f t="shared" si="1"/>
        <v>2</v>
      </c>
      <c r="K39" s="60" t="s">
        <v>124</v>
      </c>
      <c r="L39" s="63"/>
      <c r="M39" s="6"/>
      <c r="N39" s="3"/>
      <c r="O39" s="6"/>
      <c r="P39" s="6"/>
      <c r="Q39" s="6"/>
      <c r="R39" s="6"/>
      <c r="S39" s="6"/>
      <c r="T39" s="6"/>
    </row>
    <row r="40" spans="1:20" s="7" customFormat="1" ht="75.75" customHeight="1" x14ac:dyDescent="0.2">
      <c r="A40" s="44">
        <v>31</v>
      </c>
      <c r="B40" s="40" t="s">
        <v>45</v>
      </c>
      <c r="C40" s="46" t="s">
        <v>75</v>
      </c>
      <c r="D40" s="62" t="s">
        <v>113</v>
      </c>
      <c r="E40" s="75" t="s">
        <v>326</v>
      </c>
      <c r="F40" s="42">
        <f t="shared" si="2"/>
        <v>2</v>
      </c>
      <c r="G40" s="42"/>
      <c r="H40" s="42">
        <v>0.5</v>
      </c>
      <c r="I40" s="42"/>
      <c r="J40" s="42">
        <f t="shared" si="1"/>
        <v>1</v>
      </c>
      <c r="K40" s="60" t="s">
        <v>122</v>
      </c>
      <c r="L40" s="63" t="s">
        <v>123</v>
      </c>
      <c r="M40" s="6"/>
      <c r="N40" s="3"/>
      <c r="O40" s="6"/>
      <c r="P40" s="6"/>
      <c r="Q40" s="6"/>
      <c r="R40" s="6"/>
      <c r="S40" s="6"/>
      <c r="T40" s="6"/>
    </row>
    <row r="41" spans="1:20" ht="38.25" x14ac:dyDescent="0.2">
      <c r="A41" s="44">
        <v>32</v>
      </c>
      <c r="B41" s="40" t="s">
        <v>46</v>
      </c>
      <c r="C41" s="46" t="s">
        <v>74</v>
      </c>
      <c r="D41" s="62" t="s">
        <v>186</v>
      </c>
      <c r="E41" s="75"/>
      <c r="F41" s="42">
        <f t="shared" si="2"/>
        <v>4</v>
      </c>
      <c r="G41" s="42"/>
      <c r="H41" s="42"/>
      <c r="I41" s="42"/>
      <c r="J41" s="42">
        <f t="shared" si="1"/>
        <v>4</v>
      </c>
      <c r="K41" s="60" t="s">
        <v>243</v>
      </c>
      <c r="L41" s="63"/>
      <c r="M41" s="19"/>
      <c r="N41" s="3"/>
      <c r="O41" s="19"/>
      <c r="P41" s="19"/>
      <c r="Q41" s="19"/>
      <c r="R41" s="19"/>
      <c r="S41" s="19"/>
      <c r="T41" s="19"/>
    </row>
    <row r="42" spans="1:20" s="7" customFormat="1" ht="76.5" x14ac:dyDescent="0.2">
      <c r="A42" s="44">
        <v>33</v>
      </c>
      <c r="B42" s="40" t="s">
        <v>47</v>
      </c>
      <c r="C42" s="46" t="s">
        <v>76</v>
      </c>
      <c r="D42" s="62"/>
      <c r="E42" s="75"/>
      <c r="F42" s="42">
        <f t="shared" si="2"/>
        <v>0</v>
      </c>
      <c r="G42" s="42"/>
      <c r="H42" s="42"/>
      <c r="I42" s="42"/>
      <c r="J42" s="42">
        <f t="shared" si="1"/>
        <v>0</v>
      </c>
      <c r="K42" s="60" t="s">
        <v>245</v>
      </c>
      <c r="L42" s="63" t="s">
        <v>364</v>
      </c>
      <c r="M42" s="6"/>
      <c r="N42" s="3"/>
      <c r="O42" s="6"/>
      <c r="P42" s="6"/>
      <c r="Q42" s="6"/>
      <c r="R42" s="6"/>
      <c r="S42" s="6"/>
      <c r="T42" s="6"/>
    </row>
    <row r="43" spans="1:20" s="7" customFormat="1" ht="78.75" customHeight="1" x14ac:dyDescent="0.2">
      <c r="A43" s="44">
        <v>34</v>
      </c>
      <c r="B43" s="40" t="s">
        <v>48</v>
      </c>
      <c r="C43" s="46" t="s">
        <v>75</v>
      </c>
      <c r="D43" s="62" t="s">
        <v>113</v>
      </c>
      <c r="E43" s="75"/>
      <c r="F43" s="42">
        <f t="shared" si="2"/>
        <v>2</v>
      </c>
      <c r="G43" s="42"/>
      <c r="H43" s="42"/>
      <c r="I43" s="42"/>
      <c r="J43" s="42">
        <f t="shared" si="1"/>
        <v>2</v>
      </c>
      <c r="K43" s="60" t="s">
        <v>153</v>
      </c>
      <c r="L43" s="63"/>
      <c r="M43" s="6"/>
      <c r="N43" s="3"/>
      <c r="O43" s="6"/>
      <c r="P43" s="6"/>
      <c r="Q43" s="6"/>
      <c r="R43" s="6"/>
      <c r="S43" s="6"/>
      <c r="T43" s="6"/>
    </row>
    <row r="44" spans="1:20" s="7" customFormat="1" ht="102" x14ac:dyDescent="0.2">
      <c r="A44" s="44">
        <v>35</v>
      </c>
      <c r="B44" s="40" t="s">
        <v>49</v>
      </c>
      <c r="C44" s="46" t="s">
        <v>75</v>
      </c>
      <c r="D44" s="62" t="s">
        <v>113</v>
      </c>
      <c r="E44" s="75"/>
      <c r="F44" s="42">
        <f t="shared" si="2"/>
        <v>2</v>
      </c>
      <c r="G44" s="42"/>
      <c r="H44" s="42"/>
      <c r="I44" s="42"/>
      <c r="J44" s="42">
        <f t="shared" si="1"/>
        <v>2</v>
      </c>
      <c r="K44" s="60" t="s">
        <v>276</v>
      </c>
      <c r="L44" s="63" t="s">
        <v>365</v>
      </c>
      <c r="M44" s="6"/>
      <c r="N44" s="3"/>
      <c r="O44" s="6"/>
      <c r="P44" s="6"/>
      <c r="Q44" s="6"/>
      <c r="R44" s="6"/>
      <c r="S44" s="6"/>
      <c r="T44" s="6"/>
    </row>
    <row r="45" spans="1:20" s="7" customFormat="1" ht="38.25" x14ac:dyDescent="0.2">
      <c r="A45" s="41">
        <v>36</v>
      </c>
      <c r="B45" s="40" t="s">
        <v>51</v>
      </c>
      <c r="C45" s="46" t="s">
        <v>75</v>
      </c>
      <c r="D45" s="62" t="s">
        <v>280</v>
      </c>
      <c r="E45" s="75"/>
      <c r="F45" s="42">
        <f t="shared" si="2"/>
        <v>2</v>
      </c>
      <c r="G45" s="42"/>
      <c r="H45" s="42"/>
      <c r="I45" s="42"/>
      <c r="J45" s="42">
        <f t="shared" si="1"/>
        <v>2</v>
      </c>
      <c r="K45" s="60" t="s">
        <v>278</v>
      </c>
      <c r="L45" s="63" t="s">
        <v>279</v>
      </c>
      <c r="M45" s="6"/>
      <c r="N45" s="3"/>
      <c r="O45" s="6"/>
      <c r="P45" s="6"/>
      <c r="Q45" s="6"/>
      <c r="R45" s="6"/>
      <c r="S45" s="6"/>
      <c r="T45" s="6"/>
    </row>
    <row r="46" spans="1:20" s="7" customFormat="1" ht="102" x14ac:dyDescent="0.2">
      <c r="A46" s="41">
        <v>37</v>
      </c>
      <c r="B46" s="40" t="s">
        <v>52</v>
      </c>
      <c r="C46" s="46" t="s">
        <v>76</v>
      </c>
      <c r="D46" s="62"/>
      <c r="E46" s="75"/>
      <c r="F46" s="42">
        <f t="shared" si="2"/>
        <v>0</v>
      </c>
      <c r="G46" s="42"/>
      <c r="H46" s="42"/>
      <c r="I46" s="42"/>
      <c r="J46" s="42">
        <f t="shared" si="1"/>
        <v>0</v>
      </c>
      <c r="K46" s="60" t="s">
        <v>290</v>
      </c>
      <c r="L46" s="63" t="s">
        <v>366</v>
      </c>
      <c r="M46" s="6"/>
      <c r="N46" s="3"/>
      <c r="O46" s="6"/>
      <c r="P46" s="6"/>
      <c r="Q46" s="6"/>
      <c r="R46" s="6"/>
      <c r="S46" s="6"/>
      <c r="T46" s="6"/>
    </row>
    <row r="47" spans="1:20" ht="60" customHeight="1" x14ac:dyDescent="0.2">
      <c r="A47" s="41">
        <v>38</v>
      </c>
      <c r="B47" s="40" t="s">
        <v>53</v>
      </c>
      <c r="C47" s="46" t="s">
        <v>75</v>
      </c>
      <c r="D47" s="62" t="s">
        <v>113</v>
      </c>
      <c r="E47" s="75" t="s">
        <v>327</v>
      </c>
      <c r="F47" s="42">
        <f t="shared" si="2"/>
        <v>2</v>
      </c>
      <c r="G47" s="42"/>
      <c r="H47" s="42"/>
      <c r="I47" s="42"/>
      <c r="J47" s="42">
        <f t="shared" si="1"/>
        <v>2</v>
      </c>
      <c r="K47" s="60" t="s">
        <v>297</v>
      </c>
      <c r="L47" s="64"/>
      <c r="M47" s="19"/>
      <c r="N47" s="3"/>
      <c r="O47" s="19"/>
      <c r="P47" s="19"/>
      <c r="Q47" s="19"/>
      <c r="R47" s="19"/>
      <c r="S47" s="19"/>
      <c r="T47" s="19"/>
    </row>
    <row r="48" spans="1:20" ht="102" customHeight="1" x14ac:dyDescent="0.2">
      <c r="A48" s="41">
        <v>39</v>
      </c>
      <c r="B48" s="40" t="s">
        <v>50</v>
      </c>
      <c r="C48" s="46" t="s">
        <v>76</v>
      </c>
      <c r="D48" s="62"/>
      <c r="E48" s="75"/>
      <c r="F48" s="42">
        <f t="shared" si="2"/>
        <v>0</v>
      </c>
      <c r="G48" s="42"/>
      <c r="H48" s="42"/>
      <c r="I48" s="42"/>
      <c r="J48" s="42">
        <f t="shared" si="1"/>
        <v>0</v>
      </c>
      <c r="K48" s="60" t="s">
        <v>264</v>
      </c>
      <c r="L48" s="63" t="s">
        <v>314</v>
      </c>
    </row>
    <row r="49" spans="1:12" ht="83.25" customHeight="1" x14ac:dyDescent="0.2">
      <c r="A49" s="41">
        <v>40</v>
      </c>
      <c r="B49" s="40" t="s">
        <v>54</v>
      </c>
      <c r="C49" s="46" t="s">
        <v>75</v>
      </c>
      <c r="D49" s="62" t="s">
        <v>186</v>
      </c>
      <c r="E49" s="75" t="s">
        <v>367</v>
      </c>
      <c r="F49" s="42">
        <f t="shared" si="2"/>
        <v>2</v>
      </c>
      <c r="G49" s="42"/>
      <c r="H49" s="42">
        <v>0.5</v>
      </c>
      <c r="I49" s="42"/>
      <c r="J49" s="42">
        <f t="shared" si="1"/>
        <v>1</v>
      </c>
      <c r="K49" s="60" t="s">
        <v>303</v>
      </c>
      <c r="L49" s="63" t="s">
        <v>368</v>
      </c>
    </row>
    <row r="50" spans="1:12" ht="38.25" x14ac:dyDescent="0.2">
      <c r="A50" s="41">
        <v>41</v>
      </c>
      <c r="B50" s="40" t="s">
        <v>55</v>
      </c>
      <c r="C50" s="46" t="s">
        <v>75</v>
      </c>
      <c r="D50" s="62" t="s">
        <v>113</v>
      </c>
      <c r="E50" s="75"/>
      <c r="F50" s="42">
        <f t="shared" si="2"/>
        <v>2</v>
      </c>
      <c r="G50" s="42"/>
      <c r="H50" s="42"/>
      <c r="I50" s="42"/>
      <c r="J50" s="42">
        <f t="shared" si="1"/>
        <v>2</v>
      </c>
      <c r="K50" s="60" t="s">
        <v>315</v>
      </c>
      <c r="L50" s="63" t="s">
        <v>316</v>
      </c>
    </row>
    <row r="51" spans="1:12" ht="38.25" x14ac:dyDescent="0.2">
      <c r="A51" s="41">
        <v>42</v>
      </c>
      <c r="B51" s="40" t="s">
        <v>56</v>
      </c>
      <c r="C51" s="46" t="s">
        <v>75</v>
      </c>
      <c r="D51" s="62" t="s">
        <v>255</v>
      </c>
      <c r="E51" s="75"/>
      <c r="F51" s="42">
        <f t="shared" si="2"/>
        <v>2</v>
      </c>
      <c r="G51" s="42"/>
      <c r="H51" s="42"/>
      <c r="I51" s="42"/>
      <c r="J51" s="42">
        <f t="shared" si="1"/>
        <v>2</v>
      </c>
      <c r="K51" s="60" t="s">
        <v>253</v>
      </c>
      <c r="L51" s="63" t="s">
        <v>254</v>
      </c>
    </row>
    <row r="52" spans="1:12" ht="15" x14ac:dyDescent="0.25">
      <c r="K52" s="73"/>
    </row>
    <row r="53" spans="1:12" ht="15" x14ac:dyDescent="0.25">
      <c r="K53" s="73"/>
    </row>
    <row r="54" spans="1:12" x14ac:dyDescent="0.2">
      <c r="A54" s="13"/>
      <c r="B54" s="8"/>
      <c r="C54" s="8"/>
      <c r="D54" s="8"/>
      <c r="E54" s="8"/>
      <c r="F54" s="14"/>
      <c r="G54" s="14"/>
      <c r="H54" s="14"/>
      <c r="I54" s="14"/>
      <c r="J54" s="14"/>
      <c r="K54" s="71"/>
      <c r="L54" s="14"/>
    </row>
    <row r="58" spans="1:12" x14ac:dyDescent="0.2">
      <c r="A58" s="13"/>
      <c r="B58" s="8"/>
      <c r="C58" s="8"/>
      <c r="D58" s="8"/>
      <c r="E58" s="8"/>
      <c r="F58" s="14"/>
      <c r="G58" s="14"/>
      <c r="H58" s="14"/>
      <c r="I58" s="14"/>
      <c r="J58" s="14"/>
      <c r="K58" s="71"/>
      <c r="L58" s="14"/>
    </row>
    <row r="61" spans="1:12" x14ac:dyDescent="0.2">
      <c r="A61" s="13"/>
      <c r="B61" s="8"/>
      <c r="C61" s="8"/>
      <c r="D61" s="8"/>
      <c r="E61" s="8"/>
      <c r="F61" s="14"/>
      <c r="G61" s="14"/>
      <c r="H61" s="14"/>
      <c r="I61" s="14"/>
      <c r="J61" s="14"/>
      <c r="K61" s="71"/>
      <c r="L61" s="14"/>
    </row>
    <row r="65" spans="1:12" x14ac:dyDescent="0.2">
      <c r="A65" s="13"/>
      <c r="B65" s="8"/>
      <c r="C65" s="8"/>
      <c r="D65" s="8"/>
      <c r="E65" s="8"/>
      <c r="F65" s="14"/>
      <c r="G65" s="14"/>
      <c r="H65" s="14"/>
      <c r="I65" s="14"/>
      <c r="J65" s="14"/>
      <c r="K65" s="71"/>
      <c r="L65" s="14"/>
    </row>
    <row r="68" spans="1:12" x14ac:dyDescent="0.2">
      <c r="A68" s="13"/>
      <c r="B68" s="8"/>
      <c r="C68" s="8"/>
      <c r="D68" s="8"/>
      <c r="E68" s="8"/>
      <c r="F68" s="14"/>
      <c r="G68" s="14"/>
      <c r="H68" s="14"/>
      <c r="I68" s="14"/>
      <c r="J68" s="14"/>
      <c r="K68" s="71"/>
      <c r="L68" s="14"/>
    </row>
    <row r="72" spans="1:12" x14ac:dyDescent="0.2">
      <c r="A72" s="13"/>
      <c r="B72" s="8"/>
      <c r="C72" s="8"/>
      <c r="D72" s="8"/>
      <c r="E72" s="8"/>
      <c r="F72" s="14"/>
      <c r="G72" s="14"/>
      <c r="H72" s="14"/>
      <c r="I72" s="14"/>
      <c r="J72" s="14"/>
      <c r="K72" s="71"/>
      <c r="L72" s="14"/>
    </row>
  </sheetData>
  <mergeCells count="14">
    <mergeCell ref="L4:L7"/>
    <mergeCell ref="A3:L3"/>
    <mergeCell ref="K4:K7"/>
    <mergeCell ref="J5:J7"/>
    <mergeCell ref="A4:A7"/>
    <mergeCell ref="B5:B7"/>
    <mergeCell ref="G5:I5"/>
    <mergeCell ref="I6:I7"/>
    <mergeCell ref="F5:F7"/>
    <mergeCell ref="G6:G7"/>
    <mergeCell ref="D5:D7"/>
    <mergeCell ref="H6:H7"/>
    <mergeCell ref="E4:E7"/>
    <mergeCell ref="F4:J4"/>
  </mergeCells>
  <dataValidations count="4">
    <dataValidation type="list" allowBlank="1" showInputMessage="1" showErrorMessage="1" sqref="C9:C12 C15:C51">
      <formula1>Выбор_1.1</formula1>
    </dataValidation>
    <dataValidation type="list" allowBlank="1" showInputMessage="1" showErrorMessage="1" sqref="G9:I12 G15:G51 H14:I51">
      <formula1>Формат</formula1>
    </dataValidation>
    <dataValidation type="list" allowBlank="1" showInputMessage="1" showErrorMessage="1" sqref="C14">
      <formula1>$C$5:$C$7</formula1>
    </dataValidation>
    <dataValidation type="list" allowBlank="1" showInputMessage="1" showErrorMessage="1" sqref="G14">
      <formula1 xml:space="preserve"> Формат</formula1>
    </dataValidation>
  </dataValidations>
  <hyperlinks>
    <hyperlink ref="K27" r:id="rId1"/>
    <hyperlink ref="K39" r:id="rId2"/>
    <hyperlink ref="K40" r:id="rId3" location="more-15685"/>
    <hyperlink ref="K12" r:id="rId4"/>
    <hyperlink ref="K11" r:id="rId5"/>
    <hyperlink ref="K19" r:id="rId6"/>
    <hyperlink ref="K43" r:id="rId7"/>
    <hyperlink ref="K15" r:id="rId8"/>
    <hyperlink ref="K36" r:id="rId9"/>
    <hyperlink ref="K20" r:id="rId10"/>
    <hyperlink ref="K17" r:id="rId11"/>
    <hyperlink ref="K22" r:id="rId12"/>
    <hyperlink ref="K23" r:id="rId13"/>
    <hyperlink ref="K29" r:id="rId14"/>
    <hyperlink ref="K31" r:id="rId15"/>
    <hyperlink ref="K34" r:id="rId16"/>
    <hyperlink ref="K35" r:id="rId17"/>
    <hyperlink ref="K38" r:id="rId18"/>
    <hyperlink ref="K10" r:id="rId19"/>
    <hyperlink ref="K48" r:id="rId20"/>
    <hyperlink ref="K30" r:id="rId21"/>
    <hyperlink ref="K45" r:id="rId22"/>
    <hyperlink ref="K46" r:id="rId23"/>
    <hyperlink ref="K16" r:id="rId24"/>
    <hyperlink ref="K51" r:id="rId25"/>
    <hyperlink ref="K26" r:id="rId26"/>
    <hyperlink ref="K28" r:id="rId27"/>
    <hyperlink ref="K37" r:id="rId28"/>
    <hyperlink ref="K42" r:id="rId29"/>
    <hyperlink ref="K44" r:id="rId30"/>
    <hyperlink ref="K49" r:id="rId31"/>
    <hyperlink ref="K50" r:id="rId32"/>
  </hyperlinks>
  <pageMargins left="0.70866141732283472" right="0.70866141732283472" top="0.35433070866141736" bottom="0.35433070866141736" header="0.31496062992125984" footer="0.31496062992125984"/>
  <pageSetup paperSize="9" scale="52" fitToHeight="4" orientation="landscape" r:id="rId3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view="pageBreakPreview" topLeftCell="B1" zoomScale="85" zoomScaleNormal="100" zoomScaleSheetLayoutView="85" workbookViewId="0">
      <pane ySplit="8" topLeftCell="A9" activePane="bottomLeft" state="frozenSplit"/>
      <selection pane="bottomLeft" activeCell="B12" sqref="B12"/>
    </sheetView>
  </sheetViews>
  <sheetFormatPr defaultRowHeight="12.75" x14ac:dyDescent="0.2"/>
  <cols>
    <col min="1" max="1" width="3.85546875" style="12" customWidth="1"/>
    <col min="2" max="2" width="23.28515625" style="22" customWidth="1"/>
    <col min="3" max="3" width="55.140625" style="11" customWidth="1"/>
    <col min="4" max="4" width="25.28515625" style="11" customWidth="1"/>
    <col min="5" max="5" width="11" style="11" customWidth="1"/>
    <col min="6" max="6" width="10.42578125" style="11" customWidth="1"/>
    <col min="7" max="7" width="10.42578125" style="22" customWidth="1"/>
    <col min="8" max="8" width="9.140625" style="22"/>
    <col min="9" max="9" width="49.7109375" style="22" customWidth="1"/>
    <col min="10" max="10" width="71.42578125" style="22" customWidth="1"/>
    <col min="11" max="11" width="72.85546875" style="22" customWidth="1"/>
    <col min="12" max="16384" width="9.140625" style="22"/>
  </cols>
  <sheetData>
    <row r="1" spans="1:10" s="19" customFormat="1" ht="17.25" customHeight="1" x14ac:dyDescent="0.25">
      <c r="A1" s="137" t="s">
        <v>100</v>
      </c>
      <c r="B1" s="51"/>
      <c r="C1" s="51"/>
      <c r="D1" s="51"/>
      <c r="E1" s="51"/>
      <c r="F1" s="51"/>
      <c r="G1" s="51"/>
      <c r="H1" s="51"/>
      <c r="I1"/>
    </row>
    <row r="2" spans="1:10" ht="16.5" customHeight="1" x14ac:dyDescent="0.2">
      <c r="A2" s="17" t="s">
        <v>16</v>
      </c>
      <c r="B2" s="5"/>
      <c r="C2" s="29"/>
      <c r="D2" s="45"/>
      <c r="E2" s="45"/>
      <c r="F2" s="23"/>
    </row>
    <row r="3" spans="1:10" ht="145.5" customHeight="1" x14ac:dyDescent="0.2">
      <c r="A3" s="162" t="str">
        <f>'Методика II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6) сведения об объеме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2"/>
      <c r="C3" s="162"/>
      <c r="D3" s="162"/>
      <c r="E3" s="162"/>
      <c r="F3" s="162"/>
      <c r="G3" s="162"/>
      <c r="H3" s="162"/>
      <c r="I3" s="162"/>
      <c r="J3" s="162"/>
    </row>
    <row r="4" spans="1:10" ht="51" customHeight="1" x14ac:dyDescent="0.2">
      <c r="A4" s="155" t="s">
        <v>4</v>
      </c>
      <c r="B4" s="125" t="s">
        <v>59</v>
      </c>
      <c r="C4" s="125" t="str">
        <f>'Методика II этап'!B11</f>
        <v>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v>
      </c>
      <c r="D4" s="155" t="s">
        <v>369</v>
      </c>
      <c r="E4" s="155" t="s">
        <v>101</v>
      </c>
      <c r="F4" s="155"/>
      <c r="G4" s="155"/>
      <c r="H4" s="155"/>
      <c r="I4" s="155" t="s">
        <v>3</v>
      </c>
      <c r="J4" s="155" t="s">
        <v>62</v>
      </c>
    </row>
    <row r="5" spans="1:10" s="10" customFormat="1" ht="30.75" customHeight="1" x14ac:dyDescent="0.2">
      <c r="A5" s="155"/>
      <c r="B5" s="155" t="s">
        <v>7</v>
      </c>
      <c r="C5" s="126" t="str">
        <f>'Методика II этап'!B13</f>
        <v>Опубликован и содержит информацию по всем ключевым элементам</v>
      </c>
      <c r="D5" s="155"/>
      <c r="E5" s="157" t="s">
        <v>13</v>
      </c>
      <c r="F5" s="161" t="s">
        <v>14</v>
      </c>
      <c r="G5" s="161"/>
      <c r="H5" s="157" t="s">
        <v>12</v>
      </c>
      <c r="I5" s="155"/>
      <c r="J5" s="155"/>
    </row>
    <row r="6" spans="1:10" s="10" customFormat="1" ht="25.5" customHeight="1" x14ac:dyDescent="0.2">
      <c r="A6" s="155"/>
      <c r="B6" s="155"/>
      <c r="C6" s="126" t="str">
        <f>'Методика II этап'!B14</f>
        <v>Опубликован и содержит информацию по пяти и более ключевым элементам</v>
      </c>
      <c r="D6" s="155"/>
      <c r="E6" s="157"/>
      <c r="F6" s="161" t="s">
        <v>17</v>
      </c>
      <c r="G6" s="161" t="s">
        <v>58</v>
      </c>
      <c r="H6" s="157"/>
      <c r="I6" s="155"/>
      <c r="J6" s="155"/>
    </row>
    <row r="7" spans="1:10" s="10" customFormat="1" ht="27" x14ac:dyDescent="0.2">
      <c r="A7" s="155"/>
      <c r="B7" s="155"/>
      <c r="C7" s="126" t="str">
        <f>'Методика II этап'!B15</f>
        <v>Опубликован и содержит информацию по трем и более ключевым элементам</v>
      </c>
      <c r="D7" s="155"/>
      <c r="E7" s="157"/>
      <c r="F7" s="161"/>
      <c r="G7" s="161"/>
      <c r="H7" s="157"/>
      <c r="I7" s="155"/>
      <c r="J7" s="155"/>
    </row>
    <row r="8" spans="1:10" s="10" customFormat="1" ht="27" x14ac:dyDescent="0.2">
      <c r="A8" s="155"/>
      <c r="B8" s="155"/>
      <c r="C8" s="95" t="str">
        <f>'Методика II этап'!B16</f>
        <v>Не опубликован или содержит информацию менее чем по трем ключевым элементам</v>
      </c>
      <c r="D8" s="155"/>
      <c r="E8" s="157"/>
      <c r="F8" s="161"/>
      <c r="G8" s="161"/>
      <c r="H8" s="157"/>
      <c r="I8" s="155"/>
      <c r="J8" s="155"/>
    </row>
    <row r="9" spans="1:10" s="52" customFormat="1" x14ac:dyDescent="0.2">
      <c r="A9" s="79"/>
      <c r="B9" s="80" t="s">
        <v>433</v>
      </c>
      <c r="C9" s="96"/>
      <c r="D9" s="97"/>
      <c r="E9" s="87"/>
      <c r="F9" s="87"/>
      <c r="G9" s="87"/>
      <c r="H9" s="87"/>
      <c r="I9" s="138"/>
      <c r="J9" s="98"/>
    </row>
    <row r="10" spans="1:10" s="7" customFormat="1" ht="25.5" x14ac:dyDescent="0.2">
      <c r="A10" s="41">
        <v>1</v>
      </c>
      <c r="B10" s="40" t="s">
        <v>18</v>
      </c>
      <c r="C10" s="48" t="s">
        <v>67</v>
      </c>
      <c r="D10" s="62"/>
      <c r="E10" s="42">
        <f>IF(C10=$C$5,3,IF(C10=$C$6,2,IF(C10=$C$7,1,0)))</f>
        <v>1</v>
      </c>
      <c r="F10" s="42"/>
      <c r="G10" s="42"/>
      <c r="H10" s="42">
        <f>E10*(1-F10)*(1-G10)</f>
        <v>1</v>
      </c>
      <c r="I10" s="60" t="s">
        <v>228</v>
      </c>
      <c r="J10" s="46" t="s">
        <v>229</v>
      </c>
    </row>
    <row r="11" spans="1:10" ht="51" x14ac:dyDescent="0.2">
      <c r="A11" s="41">
        <v>2</v>
      </c>
      <c r="B11" s="40" t="s">
        <v>19</v>
      </c>
      <c r="C11" s="48" t="s">
        <v>68</v>
      </c>
      <c r="D11" s="75" t="s">
        <v>371</v>
      </c>
      <c r="E11" s="42">
        <f t="shared" ref="E11:E13" si="0">IF(C11=$C$5,3,IF(C11=$C$6,2,IF(C11=$C$7,1,0)))</f>
        <v>0</v>
      </c>
      <c r="F11" s="42">
        <v>0.5</v>
      </c>
      <c r="G11" s="42"/>
      <c r="H11" s="42">
        <f t="shared" ref="H11:H52" si="1">E11*(1-F11)*(1-G11)</f>
        <v>0</v>
      </c>
      <c r="I11" s="60" t="s">
        <v>234</v>
      </c>
      <c r="J11" s="46" t="s">
        <v>235</v>
      </c>
    </row>
    <row r="12" spans="1:10" ht="38.25" x14ac:dyDescent="0.2">
      <c r="A12" s="41">
        <v>3</v>
      </c>
      <c r="B12" s="40" t="s">
        <v>436</v>
      </c>
      <c r="C12" s="48" t="s">
        <v>68</v>
      </c>
      <c r="D12" s="101"/>
      <c r="E12" s="42">
        <f t="shared" si="0"/>
        <v>0</v>
      </c>
      <c r="F12" s="42"/>
      <c r="G12" s="42"/>
      <c r="H12" s="42">
        <f t="shared" si="1"/>
        <v>0</v>
      </c>
      <c r="I12" s="100" t="s">
        <v>128</v>
      </c>
      <c r="J12" s="46" t="s">
        <v>143</v>
      </c>
    </row>
    <row r="13" spans="1:10" s="7" customFormat="1" ht="82.5" customHeight="1" x14ac:dyDescent="0.2">
      <c r="A13" s="41">
        <v>4</v>
      </c>
      <c r="B13" s="40" t="s">
        <v>20</v>
      </c>
      <c r="C13" s="48" t="s">
        <v>68</v>
      </c>
      <c r="D13" s="75" t="s">
        <v>372</v>
      </c>
      <c r="E13" s="42">
        <f t="shared" si="0"/>
        <v>0</v>
      </c>
      <c r="F13" s="42">
        <v>0.5</v>
      </c>
      <c r="G13" s="42"/>
      <c r="H13" s="42">
        <f t="shared" si="1"/>
        <v>0</v>
      </c>
      <c r="I13" s="100" t="s">
        <v>135</v>
      </c>
      <c r="J13" s="46" t="s">
        <v>429</v>
      </c>
    </row>
    <row r="14" spans="1:10" s="53" customFormat="1" ht="14.25" x14ac:dyDescent="0.2">
      <c r="A14" s="85"/>
      <c r="B14" s="80" t="s">
        <v>60</v>
      </c>
      <c r="C14" s="99"/>
      <c r="D14" s="82"/>
      <c r="E14" s="87"/>
      <c r="F14" s="87"/>
      <c r="G14" s="87"/>
      <c r="H14" s="87"/>
      <c r="I14" s="106"/>
      <c r="J14" s="105"/>
    </row>
    <row r="15" spans="1:10" ht="51" x14ac:dyDescent="0.2">
      <c r="A15" s="41">
        <v>5</v>
      </c>
      <c r="B15" s="40" t="s">
        <v>21</v>
      </c>
      <c r="C15" s="48" t="s">
        <v>68</v>
      </c>
      <c r="D15" s="43"/>
      <c r="E15" s="42">
        <f>IF(C15=$C$5,3,IF(C15=$C$6,2,IF(C15=$C$7,1,0)))</f>
        <v>0</v>
      </c>
      <c r="F15" s="42"/>
      <c r="G15" s="42"/>
      <c r="H15" s="42">
        <f t="shared" si="1"/>
        <v>0</v>
      </c>
      <c r="I15" s="60" t="s">
        <v>157</v>
      </c>
      <c r="J15" s="46" t="s">
        <v>317</v>
      </c>
    </row>
    <row r="16" spans="1:10" s="7" customFormat="1" ht="38.25" x14ac:dyDescent="0.2">
      <c r="A16" s="41">
        <v>6</v>
      </c>
      <c r="B16" s="40" t="s">
        <v>23</v>
      </c>
      <c r="C16" s="48" t="s">
        <v>68</v>
      </c>
      <c r="D16" s="43"/>
      <c r="E16" s="42">
        <f t="shared" ref="E16:E52" si="2">IF(C16=$C$5,3,IF(C16=$C$6,2,IF(C16=$C$7,1,0)))</f>
        <v>0</v>
      </c>
      <c r="F16" s="42"/>
      <c r="G16" s="42"/>
      <c r="H16" s="42">
        <f t="shared" si="1"/>
        <v>0</v>
      </c>
      <c r="I16" s="60" t="s">
        <v>162</v>
      </c>
      <c r="J16" s="46" t="s">
        <v>163</v>
      </c>
    </row>
    <row r="17" spans="1:11" s="7" customFormat="1" ht="76.5" x14ac:dyDescent="0.2">
      <c r="A17" s="41">
        <v>7</v>
      </c>
      <c r="B17" s="40" t="s">
        <v>22</v>
      </c>
      <c r="C17" s="48" t="s">
        <v>68</v>
      </c>
      <c r="D17" s="75" t="s">
        <v>373</v>
      </c>
      <c r="E17" s="42">
        <f t="shared" si="2"/>
        <v>0</v>
      </c>
      <c r="F17" s="42">
        <v>0.5</v>
      </c>
      <c r="G17" s="42"/>
      <c r="H17" s="42">
        <f t="shared" si="1"/>
        <v>0</v>
      </c>
      <c r="I17" s="60" t="s">
        <v>166</v>
      </c>
      <c r="J17" s="46" t="s">
        <v>167</v>
      </c>
    </row>
    <row r="18" spans="1:11" s="7" customFormat="1" ht="69.75" customHeight="1" x14ac:dyDescent="0.2">
      <c r="A18" s="41">
        <v>8</v>
      </c>
      <c r="B18" s="40" t="s">
        <v>24</v>
      </c>
      <c r="C18" s="48" t="s">
        <v>68</v>
      </c>
      <c r="D18" s="75" t="s">
        <v>374</v>
      </c>
      <c r="E18" s="42">
        <f t="shared" si="2"/>
        <v>0</v>
      </c>
      <c r="F18" s="42">
        <v>0.5</v>
      </c>
      <c r="G18" s="42"/>
      <c r="H18" s="42">
        <f t="shared" si="1"/>
        <v>0</v>
      </c>
      <c r="I18" s="60" t="s">
        <v>148</v>
      </c>
      <c r="J18" s="46" t="s">
        <v>318</v>
      </c>
    </row>
    <row r="19" spans="1:11" ht="30" customHeight="1" x14ac:dyDescent="0.2">
      <c r="A19" s="41">
        <v>9</v>
      </c>
      <c r="B19" s="40" t="s">
        <v>25</v>
      </c>
      <c r="C19" s="48" t="s">
        <v>65</v>
      </c>
      <c r="D19" s="75" t="s">
        <v>328</v>
      </c>
      <c r="E19" s="42">
        <f t="shared" si="2"/>
        <v>3</v>
      </c>
      <c r="F19" s="42"/>
      <c r="G19" s="42"/>
      <c r="H19" s="42">
        <f t="shared" si="1"/>
        <v>3</v>
      </c>
      <c r="I19" s="60" t="s">
        <v>175</v>
      </c>
      <c r="J19" s="122" t="s">
        <v>319</v>
      </c>
      <c r="K19" s="69"/>
    </row>
    <row r="20" spans="1:11" s="7" customFormat="1" ht="76.5" x14ac:dyDescent="0.2">
      <c r="A20" s="41">
        <v>10</v>
      </c>
      <c r="B20" s="40" t="s">
        <v>26</v>
      </c>
      <c r="C20" s="48" t="s">
        <v>68</v>
      </c>
      <c r="D20" s="75"/>
      <c r="E20" s="42">
        <f t="shared" si="2"/>
        <v>0</v>
      </c>
      <c r="F20" s="42"/>
      <c r="G20" s="42"/>
      <c r="H20" s="42">
        <f t="shared" si="1"/>
        <v>0</v>
      </c>
      <c r="I20" s="100" t="s">
        <v>111</v>
      </c>
      <c r="J20" s="46" t="s">
        <v>320</v>
      </c>
    </row>
    <row r="21" spans="1:11" ht="25.5" x14ac:dyDescent="0.2">
      <c r="A21" s="41">
        <v>11</v>
      </c>
      <c r="B21" s="40" t="s">
        <v>61</v>
      </c>
      <c r="C21" s="48" t="s">
        <v>68</v>
      </c>
      <c r="D21" s="75"/>
      <c r="E21" s="42">
        <f t="shared" si="2"/>
        <v>0</v>
      </c>
      <c r="F21" s="42"/>
      <c r="G21" s="42"/>
      <c r="H21" s="42">
        <f t="shared" si="1"/>
        <v>0</v>
      </c>
      <c r="I21" s="60"/>
      <c r="J21" s="46"/>
    </row>
    <row r="22" spans="1:11" s="7" customFormat="1" ht="87" customHeight="1" x14ac:dyDescent="0.2">
      <c r="A22" s="41">
        <v>12</v>
      </c>
      <c r="B22" s="40" t="s">
        <v>27</v>
      </c>
      <c r="C22" s="48" t="s">
        <v>68</v>
      </c>
      <c r="D22" s="75"/>
      <c r="E22" s="42">
        <f t="shared" si="2"/>
        <v>0</v>
      </c>
      <c r="F22" s="42"/>
      <c r="G22" s="42"/>
      <c r="H22" s="42">
        <f t="shared" si="1"/>
        <v>0</v>
      </c>
      <c r="I22" s="60" t="s">
        <v>269</v>
      </c>
      <c r="J22" s="46" t="s">
        <v>336</v>
      </c>
    </row>
    <row r="23" spans="1:11" s="7" customFormat="1" ht="25.5" x14ac:dyDescent="0.2">
      <c r="A23" s="41">
        <v>13</v>
      </c>
      <c r="B23" s="40" t="s">
        <v>28</v>
      </c>
      <c r="C23" s="48" t="s">
        <v>68</v>
      </c>
      <c r="D23" s="75"/>
      <c r="E23" s="42">
        <f t="shared" si="2"/>
        <v>0</v>
      </c>
      <c r="F23" s="42"/>
      <c r="G23" s="42"/>
      <c r="H23" s="42">
        <f t="shared" si="1"/>
        <v>0</v>
      </c>
      <c r="I23" s="60" t="s">
        <v>331</v>
      </c>
      <c r="J23" s="46" t="s">
        <v>435</v>
      </c>
    </row>
    <row r="24" spans="1:11" s="7" customFormat="1" ht="58.5" customHeight="1" x14ac:dyDescent="0.2">
      <c r="A24" s="41">
        <v>14</v>
      </c>
      <c r="B24" s="40" t="s">
        <v>428</v>
      </c>
      <c r="C24" s="48" t="s">
        <v>68</v>
      </c>
      <c r="D24" s="75"/>
      <c r="E24" s="42">
        <f t="shared" si="2"/>
        <v>0</v>
      </c>
      <c r="F24" s="42"/>
      <c r="G24" s="42"/>
      <c r="H24" s="42">
        <f t="shared" si="1"/>
        <v>0</v>
      </c>
      <c r="I24" s="60" t="s">
        <v>187</v>
      </c>
      <c r="J24" s="63" t="s">
        <v>332</v>
      </c>
    </row>
    <row r="25" spans="1:11" ht="63" customHeight="1" x14ac:dyDescent="0.2">
      <c r="A25" s="41">
        <v>15</v>
      </c>
      <c r="B25" s="40" t="s">
        <v>29</v>
      </c>
      <c r="C25" s="48" t="s">
        <v>68</v>
      </c>
      <c r="D25" s="75"/>
      <c r="E25" s="42">
        <f t="shared" si="2"/>
        <v>0</v>
      </c>
      <c r="F25" s="42"/>
      <c r="G25" s="42"/>
      <c r="H25" s="42">
        <f t="shared" si="1"/>
        <v>0</v>
      </c>
      <c r="I25" s="60" t="s">
        <v>190</v>
      </c>
      <c r="J25" s="46" t="s">
        <v>333</v>
      </c>
    </row>
    <row r="26" spans="1:11" ht="25.5" x14ac:dyDescent="0.2">
      <c r="A26" s="41">
        <v>16</v>
      </c>
      <c r="B26" s="40" t="s">
        <v>30</v>
      </c>
      <c r="C26" s="48" t="s">
        <v>68</v>
      </c>
      <c r="D26" s="75"/>
      <c r="E26" s="42">
        <f t="shared" si="2"/>
        <v>0</v>
      </c>
      <c r="F26" s="42"/>
      <c r="G26" s="42"/>
      <c r="H26" s="42">
        <f t="shared" si="1"/>
        <v>0</v>
      </c>
      <c r="I26" s="60" t="s">
        <v>192</v>
      </c>
      <c r="J26" s="46"/>
    </row>
    <row r="27" spans="1:11" ht="76.5" x14ac:dyDescent="0.2">
      <c r="A27" s="41">
        <v>17</v>
      </c>
      <c r="B27" s="40" t="s">
        <v>31</v>
      </c>
      <c r="C27" s="48" t="s">
        <v>68</v>
      </c>
      <c r="D27" s="75" t="s">
        <v>375</v>
      </c>
      <c r="E27" s="42">
        <f t="shared" si="2"/>
        <v>0</v>
      </c>
      <c r="F27" s="42">
        <v>0.5</v>
      </c>
      <c r="G27" s="42"/>
      <c r="H27" s="42">
        <f t="shared" si="1"/>
        <v>0</v>
      </c>
      <c r="I27" s="60" t="s">
        <v>196</v>
      </c>
      <c r="J27" s="46" t="s">
        <v>277</v>
      </c>
    </row>
    <row r="28" spans="1:11" s="16" customFormat="1" ht="51" x14ac:dyDescent="0.2">
      <c r="A28" s="41">
        <v>18</v>
      </c>
      <c r="B28" s="40" t="s">
        <v>32</v>
      </c>
      <c r="C28" s="46" t="s">
        <v>67</v>
      </c>
      <c r="D28" s="75"/>
      <c r="E28" s="42">
        <f t="shared" si="2"/>
        <v>1</v>
      </c>
      <c r="F28" s="42"/>
      <c r="G28" s="42"/>
      <c r="H28" s="42">
        <f t="shared" si="1"/>
        <v>1</v>
      </c>
      <c r="I28" s="60" t="s">
        <v>116</v>
      </c>
      <c r="J28" s="46" t="s">
        <v>383</v>
      </c>
    </row>
    <row r="29" spans="1:11" ht="76.5" x14ac:dyDescent="0.2">
      <c r="A29" s="41">
        <v>19</v>
      </c>
      <c r="B29" s="40" t="s">
        <v>33</v>
      </c>
      <c r="C29" s="48" t="s">
        <v>68</v>
      </c>
      <c r="D29" s="75" t="s">
        <v>376</v>
      </c>
      <c r="E29" s="42">
        <f t="shared" si="2"/>
        <v>0</v>
      </c>
      <c r="F29" s="42">
        <v>0.5</v>
      </c>
      <c r="G29" s="42"/>
      <c r="H29" s="42">
        <f t="shared" si="1"/>
        <v>0</v>
      </c>
      <c r="I29" s="60" t="s">
        <v>199</v>
      </c>
      <c r="J29" s="46" t="s">
        <v>334</v>
      </c>
    </row>
    <row r="30" spans="1:11" ht="51" x14ac:dyDescent="0.2">
      <c r="A30" s="41">
        <v>20</v>
      </c>
      <c r="B30" s="40" t="s">
        <v>34</v>
      </c>
      <c r="C30" s="48" t="s">
        <v>68</v>
      </c>
      <c r="D30" s="75"/>
      <c r="E30" s="42">
        <f t="shared" si="2"/>
        <v>0</v>
      </c>
      <c r="F30" s="42"/>
      <c r="G30" s="42"/>
      <c r="H30" s="42">
        <f t="shared" si="1"/>
        <v>0</v>
      </c>
      <c r="I30" s="60" t="s">
        <v>202</v>
      </c>
      <c r="J30" s="46" t="s">
        <v>335</v>
      </c>
    </row>
    <row r="31" spans="1:11" ht="43.5" customHeight="1" x14ac:dyDescent="0.2">
      <c r="A31" s="41">
        <v>21</v>
      </c>
      <c r="B31" s="40" t="s">
        <v>35</v>
      </c>
      <c r="C31" s="48" t="s">
        <v>68</v>
      </c>
      <c r="D31" s="75" t="s">
        <v>329</v>
      </c>
      <c r="E31" s="42">
        <f t="shared" si="2"/>
        <v>0</v>
      </c>
      <c r="F31" s="42"/>
      <c r="G31" s="42"/>
      <c r="H31" s="42">
        <f t="shared" si="1"/>
        <v>0</v>
      </c>
      <c r="I31" s="60" t="s">
        <v>275</v>
      </c>
      <c r="J31" s="46" t="s">
        <v>274</v>
      </c>
    </row>
    <row r="32" spans="1:11" ht="89.25" x14ac:dyDescent="0.2">
      <c r="A32" s="41">
        <v>22</v>
      </c>
      <c r="B32" s="40" t="s">
        <v>36</v>
      </c>
      <c r="C32" s="48" t="s">
        <v>68</v>
      </c>
      <c r="D32" s="75" t="s">
        <v>328</v>
      </c>
      <c r="E32" s="42">
        <f t="shared" si="2"/>
        <v>0</v>
      </c>
      <c r="F32" s="42"/>
      <c r="G32" s="42"/>
      <c r="H32" s="42">
        <f t="shared" si="1"/>
        <v>0</v>
      </c>
      <c r="I32" s="78" t="s">
        <v>205</v>
      </c>
      <c r="J32" s="46" t="s">
        <v>337</v>
      </c>
    </row>
    <row r="33" spans="1:10" ht="51" x14ac:dyDescent="0.2">
      <c r="A33" s="41">
        <v>23</v>
      </c>
      <c r="B33" s="40" t="s">
        <v>37</v>
      </c>
      <c r="C33" s="48" t="s">
        <v>68</v>
      </c>
      <c r="D33" s="75"/>
      <c r="E33" s="42">
        <f t="shared" si="2"/>
        <v>0</v>
      </c>
      <c r="F33" s="42"/>
      <c r="G33" s="42"/>
      <c r="H33" s="42">
        <f t="shared" si="1"/>
        <v>0</v>
      </c>
      <c r="I33" s="60" t="s">
        <v>208</v>
      </c>
      <c r="J33" s="107" t="s">
        <v>339</v>
      </c>
    </row>
    <row r="34" spans="1:10" ht="63.75" x14ac:dyDescent="0.2">
      <c r="A34" s="41">
        <v>24</v>
      </c>
      <c r="B34" s="40" t="s">
        <v>38</v>
      </c>
      <c r="C34" s="48" t="s">
        <v>68</v>
      </c>
      <c r="D34" s="75"/>
      <c r="E34" s="42">
        <f t="shared" si="2"/>
        <v>0</v>
      </c>
      <c r="F34" s="42"/>
      <c r="G34" s="42"/>
      <c r="H34" s="42">
        <f t="shared" si="1"/>
        <v>0</v>
      </c>
      <c r="I34" s="60" t="s">
        <v>213</v>
      </c>
      <c r="J34" s="46" t="s">
        <v>340</v>
      </c>
    </row>
    <row r="35" spans="1:10" ht="89.25" x14ac:dyDescent="0.2">
      <c r="A35" s="41">
        <v>25</v>
      </c>
      <c r="B35" s="40" t="s">
        <v>39</v>
      </c>
      <c r="C35" s="48" t="s">
        <v>68</v>
      </c>
      <c r="D35" s="75" t="s">
        <v>377</v>
      </c>
      <c r="E35" s="42">
        <f t="shared" si="2"/>
        <v>0</v>
      </c>
      <c r="F35" s="42">
        <v>0.5</v>
      </c>
      <c r="G35" s="42"/>
      <c r="H35" s="42">
        <f t="shared" si="1"/>
        <v>0</v>
      </c>
      <c r="I35" s="60" t="s">
        <v>216</v>
      </c>
      <c r="J35" s="46" t="s">
        <v>341</v>
      </c>
    </row>
    <row r="36" spans="1:10" ht="38.25" x14ac:dyDescent="0.2">
      <c r="A36" s="41">
        <v>26</v>
      </c>
      <c r="B36" s="40" t="s">
        <v>40</v>
      </c>
      <c r="C36" s="48" t="s">
        <v>68</v>
      </c>
      <c r="D36" s="75"/>
      <c r="E36" s="42">
        <f t="shared" si="2"/>
        <v>0</v>
      </c>
      <c r="F36" s="42"/>
      <c r="G36" s="42"/>
      <c r="H36" s="42">
        <f t="shared" si="1"/>
        <v>0</v>
      </c>
      <c r="I36" s="78" t="s">
        <v>219</v>
      </c>
      <c r="J36" s="46" t="s">
        <v>163</v>
      </c>
    </row>
    <row r="37" spans="1:10" ht="38.25" x14ac:dyDescent="0.2">
      <c r="A37" s="41">
        <v>27</v>
      </c>
      <c r="B37" s="40" t="s">
        <v>41</v>
      </c>
      <c r="C37" s="48" t="s">
        <v>67</v>
      </c>
      <c r="D37" s="75" t="s">
        <v>323</v>
      </c>
      <c r="E37" s="42">
        <f t="shared" si="2"/>
        <v>1</v>
      </c>
      <c r="F37" s="42"/>
      <c r="G37" s="42"/>
      <c r="H37" s="42">
        <f t="shared" si="1"/>
        <v>1</v>
      </c>
      <c r="I37" s="60" t="s">
        <v>141</v>
      </c>
      <c r="J37" s="46" t="s">
        <v>144</v>
      </c>
    </row>
    <row r="38" spans="1:10" ht="57" customHeight="1" x14ac:dyDescent="0.2">
      <c r="A38" s="41">
        <v>28</v>
      </c>
      <c r="B38" s="40" t="s">
        <v>42</v>
      </c>
      <c r="C38" s="48" t="s">
        <v>68</v>
      </c>
      <c r="D38" s="75" t="s">
        <v>378</v>
      </c>
      <c r="E38" s="42">
        <f t="shared" si="2"/>
        <v>0</v>
      </c>
      <c r="F38" s="42">
        <v>0.5</v>
      </c>
      <c r="G38" s="42"/>
      <c r="H38" s="42">
        <f t="shared" si="1"/>
        <v>0</v>
      </c>
      <c r="I38" s="60" t="s">
        <v>222</v>
      </c>
      <c r="J38" s="46" t="s">
        <v>342</v>
      </c>
    </row>
    <row r="39" spans="1:10" ht="25.5" x14ac:dyDescent="0.2">
      <c r="A39" s="41">
        <v>29</v>
      </c>
      <c r="B39" s="40" t="s">
        <v>43</v>
      </c>
      <c r="C39" s="48" t="s">
        <v>66</v>
      </c>
      <c r="D39" s="75"/>
      <c r="E39" s="42">
        <f t="shared" si="2"/>
        <v>2</v>
      </c>
      <c r="F39" s="42"/>
      <c r="G39" s="42"/>
      <c r="H39" s="42">
        <f t="shared" si="1"/>
        <v>2</v>
      </c>
      <c r="I39" s="60" t="s">
        <v>225</v>
      </c>
      <c r="J39" s="46" t="s">
        <v>343</v>
      </c>
    </row>
    <row r="40" spans="1:10" s="16" customFormat="1" ht="63.75" x14ac:dyDescent="0.2">
      <c r="A40" s="44">
        <v>30</v>
      </c>
      <c r="B40" s="40" t="s">
        <v>44</v>
      </c>
      <c r="C40" s="46" t="s">
        <v>68</v>
      </c>
      <c r="D40" s="75"/>
      <c r="E40" s="42">
        <f t="shared" si="2"/>
        <v>0</v>
      </c>
      <c r="F40" s="42"/>
      <c r="G40" s="42"/>
      <c r="H40" s="42">
        <f t="shared" si="1"/>
        <v>0</v>
      </c>
      <c r="I40" s="60" t="s">
        <v>125</v>
      </c>
      <c r="J40" s="104" t="s">
        <v>338</v>
      </c>
    </row>
    <row r="41" spans="1:10" s="7" customFormat="1" ht="90.75" customHeight="1" x14ac:dyDescent="0.2">
      <c r="A41" s="44">
        <v>31</v>
      </c>
      <c r="B41" s="40" t="s">
        <v>45</v>
      </c>
      <c r="C41" s="48" t="s">
        <v>68</v>
      </c>
      <c r="D41" s="75" t="s">
        <v>379</v>
      </c>
      <c r="E41" s="42">
        <f t="shared" si="2"/>
        <v>0</v>
      </c>
      <c r="F41" s="42">
        <v>0.5</v>
      </c>
      <c r="G41" s="42"/>
      <c r="H41" s="42">
        <f t="shared" si="1"/>
        <v>0</v>
      </c>
      <c r="I41" s="60" t="s">
        <v>126</v>
      </c>
      <c r="J41" s="46" t="s">
        <v>155</v>
      </c>
    </row>
    <row r="42" spans="1:10" s="7" customFormat="1" ht="51" x14ac:dyDescent="0.2">
      <c r="A42" s="44">
        <v>32</v>
      </c>
      <c r="B42" s="40" t="s">
        <v>46</v>
      </c>
      <c r="C42" s="48" t="s">
        <v>68</v>
      </c>
      <c r="D42" s="75"/>
      <c r="E42" s="42">
        <f t="shared" si="2"/>
        <v>0</v>
      </c>
      <c r="F42" s="42"/>
      <c r="G42" s="42"/>
      <c r="H42" s="42">
        <f t="shared" si="1"/>
        <v>0</v>
      </c>
      <c r="I42" s="60" t="s">
        <v>244</v>
      </c>
      <c r="J42" s="46" t="s">
        <v>344</v>
      </c>
    </row>
    <row r="43" spans="1:10" ht="25.5" x14ac:dyDescent="0.2">
      <c r="A43" s="44">
        <v>33</v>
      </c>
      <c r="B43" s="40" t="s">
        <v>47</v>
      </c>
      <c r="C43" s="48" t="s">
        <v>68</v>
      </c>
      <c r="D43" s="75"/>
      <c r="E43" s="42">
        <f t="shared" si="2"/>
        <v>0</v>
      </c>
      <c r="F43" s="42"/>
      <c r="G43" s="42"/>
      <c r="H43" s="42">
        <f t="shared" si="1"/>
        <v>0</v>
      </c>
      <c r="I43" s="60"/>
      <c r="J43" s="46"/>
    </row>
    <row r="44" spans="1:10" s="7" customFormat="1" ht="96.75" customHeight="1" x14ac:dyDescent="0.2">
      <c r="A44" s="44">
        <v>34</v>
      </c>
      <c r="B44" s="40" t="s">
        <v>48</v>
      </c>
      <c r="C44" s="48" t="s">
        <v>68</v>
      </c>
      <c r="D44" s="75" t="s">
        <v>380</v>
      </c>
      <c r="E44" s="42">
        <f t="shared" si="2"/>
        <v>0</v>
      </c>
      <c r="F44" s="42">
        <v>0.5</v>
      </c>
      <c r="G44" s="42"/>
      <c r="H44" s="42">
        <f t="shared" si="1"/>
        <v>0</v>
      </c>
      <c r="I44" s="60" t="s">
        <v>154</v>
      </c>
      <c r="J44" s="46" t="s">
        <v>173</v>
      </c>
    </row>
    <row r="45" spans="1:10" s="7" customFormat="1" ht="108.75" customHeight="1" x14ac:dyDescent="0.2">
      <c r="A45" s="44">
        <v>35</v>
      </c>
      <c r="B45" s="40" t="s">
        <v>49</v>
      </c>
      <c r="C45" s="48" t="s">
        <v>68</v>
      </c>
      <c r="D45" s="75" t="s">
        <v>381</v>
      </c>
      <c r="E45" s="42">
        <f t="shared" si="2"/>
        <v>0</v>
      </c>
      <c r="F45" s="42">
        <v>0.5</v>
      </c>
      <c r="G45" s="42"/>
      <c r="H45" s="42">
        <f t="shared" si="1"/>
        <v>0</v>
      </c>
      <c r="I45" s="60" t="s">
        <v>249</v>
      </c>
      <c r="J45" s="46" t="s">
        <v>284</v>
      </c>
    </row>
    <row r="46" spans="1:10" s="7" customFormat="1" ht="25.5" x14ac:dyDescent="0.2">
      <c r="A46" s="41">
        <v>36</v>
      </c>
      <c r="B46" s="40" t="s">
        <v>51</v>
      </c>
      <c r="C46" s="48" t="s">
        <v>68</v>
      </c>
      <c r="D46" s="75"/>
      <c r="E46" s="42">
        <f t="shared" si="2"/>
        <v>0</v>
      </c>
      <c r="F46" s="42"/>
      <c r="G46" s="42"/>
      <c r="H46" s="42">
        <f t="shared" si="1"/>
        <v>0</v>
      </c>
      <c r="I46" s="60"/>
      <c r="J46" s="46" t="s">
        <v>281</v>
      </c>
    </row>
    <row r="47" spans="1:10" s="16" customFormat="1" ht="76.5" x14ac:dyDescent="0.2">
      <c r="A47" s="41">
        <v>37</v>
      </c>
      <c r="B47" s="40" t="s">
        <v>52</v>
      </c>
      <c r="C47" s="46" t="s">
        <v>68</v>
      </c>
      <c r="D47" s="62"/>
      <c r="E47" s="42">
        <f t="shared" si="2"/>
        <v>0</v>
      </c>
      <c r="F47" s="42"/>
      <c r="G47" s="42"/>
      <c r="H47" s="42">
        <f t="shared" si="1"/>
        <v>0</v>
      </c>
      <c r="I47" s="100" t="s">
        <v>292</v>
      </c>
      <c r="J47" s="46" t="s">
        <v>300</v>
      </c>
    </row>
    <row r="48" spans="1:10" s="7" customFormat="1" ht="51" x14ac:dyDescent="0.2">
      <c r="A48" s="41">
        <v>38</v>
      </c>
      <c r="B48" s="40" t="s">
        <v>53</v>
      </c>
      <c r="C48" s="48" t="s">
        <v>67</v>
      </c>
      <c r="D48" s="75" t="s">
        <v>330</v>
      </c>
      <c r="E48" s="42">
        <f t="shared" si="2"/>
        <v>1</v>
      </c>
      <c r="F48" s="42"/>
      <c r="G48" s="42"/>
      <c r="H48" s="42">
        <f t="shared" si="1"/>
        <v>1</v>
      </c>
      <c r="I48" s="60" t="s">
        <v>301</v>
      </c>
      <c r="J48" s="46" t="s">
        <v>302</v>
      </c>
    </row>
    <row r="49" spans="1:10" s="7" customFormat="1" ht="85.5" customHeight="1" x14ac:dyDescent="0.2">
      <c r="A49" s="41">
        <v>39</v>
      </c>
      <c r="B49" s="40" t="s">
        <v>50</v>
      </c>
      <c r="C49" s="48" t="s">
        <v>68</v>
      </c>
      <c r="D49" s="75"/>
      <c r="E49" s="42">
        <f t="shared" si="2"/>
        <v>0</v>
      </c>
      <c r="F49" s="42"/>
      <c r="G49" s="42"/>
      <c r="H49" s="42">
        <f t="shared" si="1"/>
        <v>0</v>
      </c>
      <c r="I49" s="60" t="s">
        <v>266</v>
      </c>
      <c r="J49" s="46" t="s">
        <v>267</v>
      </c>
    </row>
    <row r="50" spans="1:10" ht="51" x14ac:dyDescent="0.2">
      <c r="A50" s="41">
        <v>40</v>
      </c>
      <c r="B50" s="40" t="s">
        <v>54</v>
      </c>
      <c r="C50" s="48" t="s">
        <v>68</v>
      </c>
      <c r="D50" s="75" t="s">
        <v>384</v>
      </c>
      <c r="E50" s="42">
        <f t="shared" si="2"/>
        <v>0</v>
      </c>
      <c r="F50" s="42">
        <v>0.5</v>
      </c>
      <c r="G50" s="42"/>
      <c r="H50" s="42">
        <f t="shared" si="1"/>
        <v>0</v>
      </c>
      <c r="I50" s="60" t="s">
        <v>303</v>
      </c>
      <c r="J50" s="46" t="s">
        <v>305</v>
      </c>
    </row>
    <row r="51" spans="1:10" ht="93.75" customHeight="1" x14ac:dyDescent="0.2">
      <c r="A51" s="41">
        <v>41</v>
      </c>
      <c r="B51" s="40" t="s">
        <v>55</v>
      </c>
      <c r="C51" s="48" t="s">
        <v>68</v>
      </c>
      <c r="D51" s="75" t="s">
        <v>382</v>
      </c>
      <c r="E51" s="42">
        <f t="shared" si="2"/>
        <v>0</v>
      </c>
      <c r="F51" s="42">
        <v>0.5</v>
      </c>
      <c r="G51" s="42"/>
      <c r="H51" s="42">
        <f t="shared" si="1"/>
        <v>0</v>
      </c>
      <c r="I51" s="60" t="s">
        <v>315</v>
      </c>
      <c r="J51" s="63" t="s">
        <v>345</v>
      </c>
    </row>
    <row r="52" spans="1:10" s="7" customFormat="1" ht="76.5" x14ac:dyDescent="0.2">
      <c r="A52" s="41">
        <v>42</v>
      </c>
      <c r="B52" s="40" t="s">
        <v>56</v>
      </c>
      <c r="C52" s="48" t="s">
        <v>67</v>
      </c>
      <c r="D52" s="102"/>
      <c r="E52" s="42">
        <f t="shared" si="2"/>
        <v>1</v>
      </c>
      <c r="F52" s="42"/>
      <c r="G52" s="42"/>
      <c r="H52" s="42">
        <f t="shared" si="1"/>
        <v>1</v>
      </c>
      <c r="I52" s="60" t="s">
        <v>256</v>
      </c>
      <c r="J52" s="46" t="s">
        <v>257</v>
      </c>
    </row>
    <row r="53" spans="1:10" ht="15" x14ac:dyDescent="0.25">
      <c r="C53" s="47"/>
      <c r="D53" s="47"/>
      <c r="E53" s="47"/>
      <c r="F53" s="47"/>
      <c r="I53" s="108"/>
      <c r="J53" s="109"/>
    </row>
    <row r="54" spans="1:10" ht="15" x14ac:dyDescent="0.25">
      <c r="C54" s="47"/>
      <c r="D54" s="47"/>
      <c r="E54" s="47"/>
      <c r="F54" s="47"/>
      <c r="I54" s="74"/>
    </row>
    <row r="55" spans="1:10" ht="15" x14ac:dyDescent="0.25">
      <c r="I55" s="74"/>
    </row>
    <row r="56" spans="1:10" ht="15" x14ac:dyDescent="0.25">
      <c r="A56" s="13"/>
      <c r="B56" s="8"/>
      <c r="C56" s="14"/>
      <c r="D56" s="14"/>
      <c r="E56" s="14"/>
      <c r="F56" s="14"/>
      <c r="I56" s="74"/>
    </row>
    <row r="57" spans="1:10" ht="15" x14ac:dyDescent="0.25">
      <c r="I57" s="74"/>
    </row>
    <row r="58" spans="1:10" ht="15" x14ac:dyDescent="0.25">
      <c r="I58" s="74"/>
    </row>
    <row r="59" spans="1:10" ht="15" x14ac:dyDescent="0.25">
      <c r="I59" s="74"/>
    </row>
    <row r="60" spans="1:10" ht="15" x14ac:dyDescent="0.25">
      <c r="I60" s="74"/>
    </row>
    <row r="61" spans="1:10" ht="15" x14ac:dyDescent="0.25">
      <c r="I61" s="74"/>
    </row>
    <row r="62" spans="1:10" ht="15" x14ac:dyDescent="0.25">
      <c r="I62" s="74"/>
    </row>
    <row r="63" spans="1:10" ht="15" x14ac:dyDescent="0.25">
      <c r="A63" s="13"/>
      <c r="B63" s="8"/>
      <c r="C63" s="14"/>
      <c r="D63" s="14"/>
      <c r="E63" s="14"/>
      <c r="F63" s="14"/>
      <c r="I63" s="74"/>
    </row>
    <row r="64" spans="1:10" ht="15" x14ac:dyDescent="0.25">
      <c r="I64" s="74"/>
    </row>
    <row r="65" spans="1:9" ht="15" x14ac:dyDescent="0.25">
      <c r="I65" s="74"/>
    </row>
    <row r="66" spans="1:9" ht="15" x14ac:dyDescent="0.25">
      <c r="I66" s="74"/>
    </row>
    <row r="67" spans="1:9" ht="15" x14ac:dyDescent="0.25">
      <c r="A67" s="13"/>
      <c r="B67" s="8"/>
      <c r="C67" s="14"/>
      <c r="D67" s="14"/>
      <c r="E67" s="14"/>
      <c r="F67" s="14"/>
      <c r="I67" s="74"/>
    </row>
    <row r="68" spans="1:9" ht="15" x14ac:dyDescent="0.25">
      <c r="I68" s="74"/>
    </row>
    <row r="70" spans="1:9" x14ac:dyDescent="0.2">
      <c r="A70" s="13"/>
      <c r="B70" s="8"/>
      <c r="C70" s="14"/>
      <c r="D70" s="14"/>
      <c r="E70" s="14"/>
      <c r="F70" s="14"/>
    </row>
    <row r="74" spans="1:9" x14ac:dyDescent="0.2">
      <c r="A74" s="13"/>
      <c r="B74" s="8"/>
      <c r="C74" s="14"/>
      <c r="D74" s="14"/>
      <c r="E74" s="14"/>
      <c r="F74" s="14"/>
    </row>
    <row r="77" spans="1:9" x14ac:dyDescent="0.2">
      <c r="A77" s="13"/>
      <c r="B77" s="8"/>
      <c r="C77" s="14"/>
      <c r="D77" s="14"/>
      <c r="E77" s="14"/>
      <c r="F77" s="14"/>
    </row>
    <row r="81" spans="1:6" x14ac:dyDescent="0.2">
      <c r="A81" s="13"/>
      <c r="B81" s="8"/>
      <c r="C81" s="14"/>
      <c r="D81" s="14"/>
      <c r="E81" s="14"/>
      <c r="F81" s="14"/>
    </row>
  </sheetData>
  <mergeCells count="12">
    <mergeCell ref="J4:J8"/>
    <mergeCell ref="A3:J3"/>
    <mergeCell ref="H5:H8"/>
    <mergeCell ref="I4:I8"/>
    <mergeCell ref="D4:D8"/>
    <mergeCell ref="E5:E8"/>
    <mergeCell ref="F6:F8"/>
    <mergeCell ref="G6:G8"/>
    <mergeCell ref="B5:B8"/>
    <mergeCell ref="A4:A8"/>
    <mergeCell ref="E4:H4"/>
    <mergeCell ref="F5:G5"/>
  </mergeCells>
  <dataValidations count="3">
    <dataValidation type="list" allowBlank="1" showInputMessage="1" showErrorMessage="1" sqref="C14">
      <formula1>Выбор_1.2</formula1>
    </dataValidation>
    <dataValidation type="list" allowBlank="1" showInputMessage="1" showErrorMessage="1" sqref="C10:C13 D52 C15:C52">
      <formula1>$C$5:$C$8</formula1>
    </dataValidation>
    <dataValidation type="list" allowBlank="1" showInputMessage="1" showErrorMessage="1" sqref="F9:G52">
      <formula1>Формат</formula1>
    </dataValidation>
  </dataValidations>
  <hyperlinks>
    <hyperlink ref="I20" r:id="rId1"/>
    <hyperlink ref="I28" r:id="rId2"/>
    <hyperlink ref="I40" r:id="rId3"/>
    <hyperlink ref="I41" r:id="rId4"/>
    <hyperlink ref="I37" r:id="rId5"/>
    <hyperlink ref="I13" r:id="rId6"/>
    <hyperlink ref="I18" r:id="rId7"/>
    <hyperlink ref="I15" r:id="rId8"/>
    <hyperlink ref="I44" r:id="rId9"/>
    <hyperlink ref="I19" r:id="rId10" display="http://www.admbal.ru/page/byudzhet-bmr"/>
    <hyperlink ref="I24" r:id="rId11"/>
    <hyperlink ref="I29" r:id="rId12"/>
    <hyperlink ref="I32" r:id="rId13"/>
    <hyperlink ref="I36" r:id="rId14" display="http://www.novouzensk.ru/budget for people/"/>
    <hyperlink ref="I10" r:id="rId15"/>
    <hyperlink ref="I27" r:id="rId16"/>
    <hyperlink ref="I49" r:id="rId17"/>
    <hyperlink ref="I45" r:id="rId18"/>
    <hyperlink ref="I47" r:id="rId19"/>
    <hyperlink ref="I25" r:id="rId20"/>
    <hyperlink ref="I30" r:id="rId21"/>
    <hyperlink ref="I33" r:id="rId22"/>
    <hyperlink ref="I34" r:id="rId23"/>
    <hyperlink ref="I35" r:id="rId24"/>
    <hyperlink ref="I38" r:id="rId25"/>
    <hyperlink ref="I39" r:id="rId26"/>
    <hyperlink ref="I42" r:id="rId27"/>
    <hyperlink ref="I51" r:id="rId28"/>
  </hyperlinks>
  <pageMargins left="0.9055118110236221" right="0.70866141732283472" top="0.35433070866141736" bottom="0.35433070866141736" header="0.31496062992125984" footer="0.31496062992125984"/>
  <pageSetup paperSize="9" scale="47" fitToHeight="3" orientation="landscape" r:id="rId2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2" sqref="B1:B65536"/>
    </sheetView>
  </sheetViews>
  <sheetFormatPr defaultRowHeight="15" x14ac:dyDescent="0.25"/>
  <cols>
    <col min="1" max="1" width="19.7109375" customWidth="1"/>
    <col min="2" max="2" width="16.7109375" customWidth="1"/>
  </cols>
  <sheetData>
    <row r="1" spans="1:3" x14ac:dyDescent="0.25">
      <c r="A1" s="2" t="s">
        <v>0</v>
      </c>
      <c r="B1" s="1">
        <v>2015</v>
      </c>
    </row>
    <row r="3" spans="1:3" x14ac:dyDescent="0.25">
      <c r="A3" s="2" t="s">
        <v>8</v>
      </c>
      <c r="B3" s="2" t="s">
        <v>9</v>
      </c>
      <c r="C3" s="2"/>
    </row>
    <row r="4" spans="1:3" x14ac:dyDescent="0.25">
      <c r="A4" s="2"/>
      <c r="B4" s="2" t="s">
        <v>10</v>
      </c>
      <c r="C4" s="2">
        <v>0.5</v>
      </c>
    </row>
    <row r="5" spans="1:3" x14ac:dyDescent="0.25">
      <c r="A5" s="2"/>
      <c r="B5" s="2"/>
    </row>
    <row r="6" spans="1:3" x14ac:dyDescent="0.25">
      <c r="A6" s="2"/>
      <c r="B6" s="2"/>
    </row>
    <row r="7" spans="1:3" x14ac:dyDescent="0.25">
      <c r="A7" s="2"/>
      <c r="B7" s="2"/>
    </row>
    <row r="8" spans="1:3" x14ac:dyDescent="0.25">
      <c r="A8" s="2"/>
      <c r="B8"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
  <sheetViews>
    <sheetView view="pageBreakPreview" zoomScale="85" zoomScaleNormal="100" zoomScaleSheetLayoutView="85" workbookViewId="0">
      <pane ySplit="6" topLeftCell="A7" activePane="bottomLeft" state="frozenSplit"/>
      <selection activeCell="B1" sqref="B1"/>
      <selection pane="bottomLeft" activeCell="B10" sqref="B10"/>
    </sheetView>
  </sheetViews>
  <sheetFormatPr defaultRowHeight="12.75" x14ac:dyDescent="0.2"/>
  <cols>
    <col min="1" max="1" width="3.85546875" style="12" customWidth="1"/>
    <col min="2" max="2" width="23.28515625" style="22" customWidth="1"/>
    <col min="3" max="3" width="55.140625" style="11" customWidth="1"/>
    <col min="4" max="4" width="18.140625" style="11" customWidth="1"/>
    <col min="5" max="5" width="25.28515625" style="11" customWidth="1"/>
    <col min="6" max="6" width="11" style="11" customWidth="1"/>
    <col min="7" max="7" width="12.140625" style="11" customWidth="1"/>
    <col min="8" max="8" width="10.42578125" style="11" customWidth="1"/>
    <col min="9" max="9" width="10.42578125" style="22" customWidth="1"/>
    <col min="10" max="10" width="9.140625" style="22"/>
    <col min="11" max="11" width="49.7109375" style="22" customWidth="1"/>
    <col min="12" max="12" width="39.85546875" style="22" customWidth="1"/>
    <col min="13" max="16384" width="9.140625" style="22"/>
  </cols>
  <sheetData>
    <row r="1" spans="1:12" s="19" customFormat="1" ht="17.25" customHeight="1" x14ac:dyDescent="0.25">
      <c r="A1" s="137" t="s">
        <v>102</v>
      </c>
      <c r="B1" s="51"/>
      <c r="C1" s="51"/>
      <c r="D1" s="51"/>
      <c r="E1" s="51"/>
      <c r="F1" s="51"/>
      <c r="G1" s="51"/>
      <c r="H1" s="51"/>
      <c r="I1" s="51"/>
      <c r="J1" s="51"/>
      <c r="K1"/>
    </row>
    <row r="2" spans="1:12" ht="16.5" customHeight="1" x14ac:dyDescent="0.2">
      <c r="A2" s="17" t="s">
        <v>16</v>
      </c>
      <c r="B2" s="5"/>
      <c r="C2" s="45"/>
      <c r="D2" s="45"/>
      <c r="E2" s="45"/>
      <c r="F2" s="45"/>
      <c r="G2" s="45"/>
      <c r="H2" s="23"/>
    </row>
    <row r="3" spans="1:12" ht="16.5" customHeight="1" x14ac:dyDescent="0.2">
      <c r="A3" s="162" t="str">
        <f>'Методика II этап'!B18</f>
        <v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v>
      </c>
      <c r="B3" s="162"/>
      <c r="C3" s="162"/>
      <c r="D3" s="162"/>
      <c r="E3" s="162"/>
      <c r="F3" s="162"/>
      <c r="G3" s="162"/>
      <c r="H3" s="162"/>
      <c r="I3" s="162"/>
      <c r="J3" s="162"/>
      <c r="K3" s="162"/>
      <c r="L3" s="162"/>
    </row>
    <row r="4" spans="1:12" ht="51" customHeight="1" x14ac:dyDescent="0.2">
      <c r="A4" s="155" t="s">
        <v>4</v>
      </c>
      <c r="B4" s="125" t="s">
        <v>59</v>
      </c>
      <c r="C4" s="125" t="str">
        <f>'Методика II этап'!B17</f>
        <v>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D4" s="125" t="s">
        <v>434</v>
      </c>
      <c r="E4" s="155" t="s">
        <v>369</v>
      </c>
      <c r="F4" s="155" t="s">
        <v>103</v>
      </c>
      <c r="G4" s="155"/>
      <c r="H4" s="155"/>
      <c r="I4" s="155"/>
      <c r="J4" s="155"/>
      <c r="K4" s="155" t="s">
        <v>3</v>
      </c>
      <c r="L4" s="155" t="s">
        <v>62</v>
      </c>
    </row>
    <row r="5" spans="1:12" s="10" customFormat="1" ht="30.75" customHeight="1" x14ac:dyDescent="0.2">
      <c r="A5" s="155"/>
      <c r="B5" s="155" t="s">
        <v>7</v>
      </c>
      <c r="C5" s="126" t="str">
        <f>'Методика II этап'!B19</f>
        <v>Опубликовано</v>
      </c>
      <c r="D5" s="161" t="s">
        <v>57</v>
      </c>
      <c r="E5" s="155"/>
      <c r="F5" s="157" t="s">
        <v>13</v>
      </c>
      <c r="G5" s="161" t="s">
        <v>14</v>
      </c>
      <c r="H5" s="161"/>
      <c r="I5" s="161"/>
      <c r="J5" s="157" t="s">
        <v>12</v>
      </c>
      <c r="K5" s="155"/>
      <c r="L5" s="155"/>
    </row>
    <row r="6" spans="1:12" s="10" customFormat="1" ht="46.5" customHeight="1" x14ac:dyDescent="0.2">
      <c r="A6" s="155"/>
      <c r="B6" s="155"/>
      <c r="C6" s="126" t="str">
        <f>'Методика II этап'!B20</f>
        <v>Не опубликовано или не отвечает требованиям</v>
      </c>
      <c r="D6" s="161"/>
      <c r="E6" s="155"/>
      <c r="F6" s="157"/>
      <c r="G6" s="126" t="s">
        <v>11</v>
      </c>
      <c r="H6" s="126" t="s">
        <v>17</v>
      </c>
      <c r="I6" s="126" t="s">
        <v>58</v>
      </c>
      <c r="J6" s="157"/>
      <c r="K6" s="155"/>
      <c r="L6" s="155"/>
    </row>
    <row r="7" spans="1:12" s="52" customFormat="1" x14ac:dyDescent="0.2">
      <c r="A7" s="79"/>
      <c r="B7" s="80" t="s">
        <v>433</v>
      </c>
      <c r="C7" s="96"/>
      <c r="D7" s="96"/>
      <c r="E7" s="97"/>
      <c r="F7" s="87"/>
      <c r="G7" s="87"/>
      <c r="H7" s="87"/>
      <c r="I7" s="87"/>
      <c r="J7" s="87"/>
      <c r="K7" s="140"/>
      <c r="L7" s="131"/>
    </row>
    <row r="8" spans="1:12" s="7" customFormat="1" ht="38.25" x14ac:dyDescent="0.2">
      <c r="A8" s="41">
        <v>1</v>
      </c>
      <c r="B8" s="40" t="s">
        <v>18</v>
      </c>
      <c r="C8" s="48" t="s">
        <v>83</v>
      </c>
      <c r="D8" s="75" t="s">
        <v>258</v>
      </c>
      <c r="E8" s="75" t="s">
        <v>346</v>
      </c>
      <c r="F8" s="42">
        <f>IF(C8=$C$5,1,0)</f>
        <v>1</v>
      </c>
      <c r="G8" s="42">
        <v>0.5</v>
      </c>
      <c r="H8" s="42">
        <v>0.5</v>
      </c>
      <c r="I8" s="42"/>
      <c r="J8" s="42">
        <f>F8*(1-G8)*(1-H8)*(1-I8)</f>
        <v>0.25</v>
      </c>
      <c r="K8" s="60" t="s">
        <v>230</v>
      </c>
      <c r="L8" s="49" t="s">
        <v>118</v>
      </c>
    </row>
    <row r="9" spans="1:12" x14ac:dyDescent="0.2">
      <c r="A9" s="41">
        <v>2</v>
      </c>
      <c r="B9" s="40" t="s">
        <v>19</v>
      </c>
      <c r="C9" s="48" t="s">
        <v>83</v>
      </c>
      <c r="D9" s="75" t="s">
        <v>146</v>
      </c>
      <c r="E9" s="75"/>
      <c r="F9" s="42">
        <f>IF(C9=$C$5,1,0)</f>
        <v>1</v>
      </c>
      <c r="G9" s="42"/>
      <c r="H9" s="42"/>
      <c r="I9" s="42"/>
      <c r="J9" s="42">
        <f t="shared" ref="J9" si="0">F9*(1-H9)*(1-I9)</f>
        <v>1</v>
      </c>
      <c r="K9" s="60" t="s">
        <v>236</v>
      </c>
      <c r="L9" s="49"/>
    </row>
    <row r="10" spans="1:12" ht="38.25" x14ac:dyDescent="0.2">
      <c r="A10" s="41">
        <v>3</v>
      </c>
      <c r="B10" s="40" t="s">
        <v>436</v>
      </c>
      <c r="C10" s="48" t="s">
        <v>83</v>
      </c>
      <c r="D10" s="75" t="s">
        <v>113</v>
      </c>
      <c r="E10" s="101"/>
      <c r="F10" s="42">
        <f>IF(C10=$C$5,1,0)</f>
        <v>1</v>
      </c>
      <c r="G10" s="42">
        <v>0.5</v>
      </c>
      <c r="H10" s="42"/>
      <c r="I10" s="42"/>
      <c r="J10" s="42">
        <f>F10*(1-H10)*(1-I10)*(1-G10)</f>
        <v>0.5</v>
      </c>
      <c r="K10" s="60" t="s">
        <v>129</v>
      </c>
      <c r="L10" s="49" t="s">
        <v>118</v>
      </c>
    </row>
    <row r="11" spans="1:12" s="7" customFormat="1" ht="51" x14ac:dyDescent="0.2">
      <c r="A11" s="41">
        <v>4</v>
      </c>
      <c r="B11" s="40" t="s">
        <v>20</v>
      </c>
      <c r="C11" s="48" t="s">
        <v>83</v>
      </c>
      <c r="D11" s="75" t="s">
        <v>113</v>
      </c>
      <c r="E11" s="43"/>
      <c r="F11" s="42">
        <f>IF(C11=$C$5,1,0)</f>
        <v>1</v>
      </c>
      <c r="G11" s="42">
        <v>0.5</v>
      </c>
      <c r="H11" s="42"/>
      <c r="I11" s="42"/>
      <c r="J11" s="42">
        <f>F11*(1-H11)*(1-I11)*(1-G11)</f>
        <v>0.5</v>
      </c>
      <c r="K11" s="60" t="s">
        <v>136</v>
      </c>
      <c r="L11" s="49" t="s">
        <v>137</v>
      </c>
    </row>
    <row r="12" spans="1:12" s="53" customFormat="1" x14ac:dyDescent="0.2">
      <c r="A12" s="85"/>
      <c r="B12" s="80" t="s">
        <v>60</v>
      </c>
      <c r="C12" s="99"/>
      <c r="D12" s="141"/>
      <c r="E12" s="82"/>
      <c r="F12" s="87"/>
      <c r="G12" s="87"/>
      <c r="H12" s="87"/>
      <c r="I12" s="87"/>
      <c r="J12" s="87"/>
      <c r="K12" s="85"/>
      <c r="L12" s="142"/>
    </row>
    <row r="13" spans="1:12" ht="67.5" customHeight="1" x14ac:dyDescent="0.2">
      <c r="A13" s="41">
        <v>5</v>
      </c>
      <c r="B13" s="40" t="s">
        <v>21</v>
      </c>
      <c r="C13" s="48" t="s">
        <v>83</v>
      </c>
      <c r="D13" s="75" t="s">
        <v>113</v>
      </c>
      <c r="E13" s="43"/>
      <c r="F13" s="42">
        <f>IF(C13=$C$5,1,0)</f>
        <v>1</v>
      </c>
      <c r="G13" s="42">
        <v>0.5</v>
      </c>
      <c r="H13" s="42"/>
      <c r="I13" s="42"/>
      <c r="J13" s="42">
        <f>F13*(1-H13)*(1-I13)*(1-G13)</f>
        <v>0.5</v>
      </c>
      <c r="K13" s="60" t="s">
        <v>157</v>
      </c>
      <c r="L13" s="46" t="s">
        <v>159</v>
      </c>
    </row>
    <row r="14" spans="1:12" s="7" customFormat="1" ht="25.5" x14ac:dyDescent="0.2">
      <c r="A14" s="41">
        <v>6</v>
      </c>
      <c r="B14" s="40" t="s">
        <v>23</v>
      </c>
      <c r="C14" s="48" t="s">
        <v>84</v>
      </c>
      <c r="D14" s="110"/>
      <c r="E14" s="43"/>
      <c r="F14" s="42">
        <f t="shared" ref="F14:F50" si="1">IF(C14=$C$5,1,0)</f>
        <v>0</v>
      </c>
      <c r="G14" s="42"/>
      <c r="H14" s="42"/>
      <c r="I14" s="42"/>
      <c r="J14" s="42">
        <f t="shared" ref="J14:J50" si="2">F14*(1-H14)*(1-I14)*(1-G14)</f>
        <v>0</v>
      </c>
      <c r="K14" s="60"/>
      <c r="L14" s="46" t="s">
        <v>121</v>
      </c>
    </row>
    <row r="15" spans="1:12" s="7" customFormat="1" ht="54.75" customHeight="1" x14ac:dyDescent="0.2">
      <c r="A15" s="41">
        <v>7</v>
      </c>
      <c r="B15" s="40" t="s">
        <v>22</v>
      </c>
      <c r="C15" s="48" t="s">
        <v>83</v>
      </c>
      <c r="D15" s="75" t="s">
        <v>113</v>
      </c>
      <c r="E15" s="43"/>
      <c r="F15" s="42">
        <f t="shared" si="1"/>
        <v>1</v>
      </c>
      <c r="G15" s="42">
        <v>0.5</v>
      </c>
      <c r="H15" s="42"/>
      <c r="I15" s="42"/>
      <c r="J15" s="42">
        <f t="shared" si="2"/>
        <v>0.5</v>
      </c>
      <c r="K15" s="60" t="s">
        <v>168</v>
      </c>
      <c r="L15" s="46" t="s">
        <v>169</v>
      </c>
    </row>
    <row r="16" spans="1:12" s="7" customFormat="1" ht="38.25" x14ac:dyDescent="0.2">
      <c r="A16" s="41">
        <v>8</v>
      </c>
      <c r="B16" s="40" t="s">
        <v>24</v>
      </c>
      <c r="C16" s="48" t="s">
        <v>83</v>
      </c>
      <c r="D16" s="75" t="s">
        <v>113</v>
      </c>
      <c r="E16" s="75"/>
      <c r="F16" s="42">
        <f t="shared" si="1"/>
        <v>1</v>
      </c>
      <c r="G16" s="42">
        <v>0.5</v>
      </c>
      <c r="H16" s="42"/>
      <c r="I16" s="42"/>
      <c r="J16" s="42">
        <f t="shared" si="2"/>
        <v>0.5</v>
      </c>
      <c r="K16" s="60" t="s">
        <v>149</v>
      </c>
      <c r="L16" s="46" t="s">
        <v>118</v>
      </c>
    </row>
    <row r="17" spans="1:12" ht="25.5" x14ac:dyDescent="0.2">
      <c r="A17" s="41">
        <v>9</v>
      </c>
      <c r="B17" s="40" t="s">
        <v>25</v>
      </c>
      <c r="C17" s="48" t="s">
        <v>83</v>
      </c>
      <c r="D17" s="62" t="s">
        <v>120</v>
      </c>
      <c r="E17" s="75" t="s">
        <v>328</v>
      </c>
      <c r="F17" s="42">
        <f t="shared" si="1"/>
        <v>1</v>
      </c>
      <c r="G17" s="42"/>
      <c r="H17" s="42"/>
      <c r="I17" s="42"/>
      <c r="J17" s="42">
        <f t="shared" si="2"/>
        <v>1</v>
      </c>
      <c r="K17" s="60" t="s">
        <v>176</v>
      </c>
      <c r="L17" s="46"/>
    </row>
    <row r="18" spans="1:12" s="7" customFormat="1" ht="63.75" x14ac:dyDescent="0.2">
      <c r="A18" s="41">
        <v>10</v>
      </c>
      <c r="B18" s="40" t="s">
        <v>26</v>
      </c>
      <c r="C18" s="48" t="s">
        <v>84</v>
      </c>
      <c r="D18" s="110"/>
      <c r="E18" s="75"/>
      <c r="F18" s="42">
        <f t="shared" si="1"/>
        <v>0</v>
      </c>
      <c r="G18" s="42"/>
      <c r="H18" s="42"/>
      <c r="I18" s="42"/>
      <c r="J18" s="42">
        <f t="shared" si="2"/>
        <v>0</v>
      </c>
      <c r="K18" s="60"/>
      <c r="L18" s="46" t="s">
        <v>112</v>
      </c>
    </row>
    <row r="19" spans="1:12" x14ac:dyDescent="0.2">
      <c r="A19" s="41">
        <v>11</v>
      </c>
      <c r="B19" s="40" t="s">
        <v>61</v>
      </c>
      <c r="C19" s="48" t="s">
        <v>84</v>
      </c>
      <c r="D19" s="110"/>
      <c r="E19" s="75"/>
      <c r="F19" s="42">
        <f t="shared" si="1"/>
        <v>0</v>
      </c>
      <c r="G19" s="42"/>
      <c r="H19" s="42"/>
      <c r="I19" s="42"/>
      <c r="J19" s="42">
        <f t="shared" si="2"/>
        <v>0</v>
      </c>
      <c r="K19" s="60"/>
      <c r="L19" s="46" t="s">
        <v>130</v>
      </c>
    </row>
    <row r="20" spans="1:12" s="7" customFormat="1" x14ac:dyDescent="0.2">
      <c r="A20" s="41">
        <v>12</v>
      </c>
      <c r="B20" s="40" t="s">
        <v>27</v>
      </c>
      <c r="C20" s="48" t="s">
        <v>84</v>
      </c>
      <c r="D20" s="110"/>
      <c r="E20" s="75"/>
      <c r="F20" s="42">
        <f t="shared" si="1"/>
        <v>0</v>
      </c>
      <c r="G20" s="42"/>
      <c r="H20" s="42"/>
      <c r="I20" s="42"/>
      <c r="J20" s="42">
        <f t="shared" si="2"/>
        <v>0</v>
      </c>
      <c r="K20" s="60"/>
      <c r="L20" s="46" t="s">
        <v>130</v>
      </c>
    </row>
    <row r="21" spans="1:12" s="7" customFormat="1" ht="38.25" x14ac:dyDescent="0.2">
      <c r="A21" s="41">
        <v>13</v>
      </c>
      <c r="B21" s="40" t="s">
        <v>28</v>
      </c>
      <c r="C21" s="48" t="s">
        <v>83</v>
      </c>
      <c r="D21" s="75" t="s">
        <v>113</v>
      </c>
      <c r="E21" s="75"/>
      <c r="F21" s="42">
        <f t="shared" si="1"/>
        <v>1</v>
      </c>
      <c r="G21" s="42">
        <v>0.5</v>
      </c>
      <c r="H21" s="42"/>
      <c r="I21" s="42"/>
      <c r="J21" s="42">
        <f t="shared" si="2"/>
        <v>0.5</v>
      </c>
      <c r="K21" s="60" t="s">
        <v>182</v>
      </c>
      <c r="L21" s="46" t="s">
        <v>118</v>
      </c>
    </row>
    <row r="22" spans="1:12" s="7" customFormat="1" ht="25.5" x14ac:dyDescent="0.2">
      <c r="A22" s="41">
        <v>14</v>
      </c>
      <c r="B22" s="40" t="s">
        <v>428</v>
      </c>
      <c r="C22" s="48" t="s">
        <v>83</v>
      </c>
      <c r="D22" s="75" t="s">
        <v>120</v>
      </c>
      <c r="E22" s="75"/>
      <c r="F22" s="42">
        <f t="shared" si="1"/>
        <v>1</v>
      </c>
      <c r="G22" s="42"/>
      <c r="H22" s="42"/>
      <c r="I22" s="42"/>
      <c r="J22" s="42">
        <f t="shared" si="2"/>
        <v>1</v>
      </c>
      <c r="K22" s="60" t="s">
        <v>188</v>
      </c>
      <c r="L22" s="64"/>
    </row>
    <row r="23" spans="1:12" ht="63.75" x14ac:dyDescent="0.2">
      <c r="A23" s="41">
        <v>15</v>
      </c>
      <c r="B23" s="40" t="s">
        <v>29</v>
      </c>
      <c r="C23" s="48" t="s">
        <v>83</v>
      </c>
      <c r="D23" s="75" t="s">
        <v>258</v>
      </c>
      <c r="E23" s="75"/>
      <c r="F23" s="42">
        <f t="shared" si="1"/>
        <v>1</v>
      </c>
      <c r="G23" s="42">
        <v>0.5</v>
      </c>
      <c r="H23" s="42"/>
      <c r="I23" s="42"/>
      <c r="J23" s="42">
        <f t="shared" si="2"/>
        <v>0.5</v>
      </c>
      <c r="K23" s="60" t="s">
        <v>191</v>
      </c>
      <c r="L23" s="46" t="s">
        <v>231</v>
      </c>
    </row>
    <row r="24" spans="1:12" ht="76.5" x14ac:dyDescent="0.2">
      <c r="A24" s="41">
        <v>16</v>
      </c>
      <c r="B24" s="40" t="s">
        <v>30</v>
      </c>
      <c r="C24" s="48" t="s">
        <v>84</v>
      </c>
      <c r="D24" s="75" t="s">
        <v>113</v>
      </c>
      <c r="E24" s="75"/>
      <c r="F24" s="42">
        <f t="shared" si="1"/>
        <v>0</v>
      </c>
      <c r="G24" s="42">
        <v>0.5</v>
      </c>
      <c r="H24" s="42"/>
      <c r="I24" s="42"/>
      <c r="J24" s="42">
        <f t="shared" si="2"/>
        <v>0</v>
      </c>
      <c r="K24" s="60" t="s">
        <v>347</v>
      </c>
      <c r="L24" s="46" t="s">
        <v>348</v>
      </c>
    </row>
    <row r="25" spans="1:12" ht="47.25" customHeight="1" x14ac:dyDescent="0.2">
      <c r="A25" s="41">
        <v>17</v>
      </c>
      <c r="B25" s="40" t="s">
        <v>31</v>
      </c>
      <c r="C25" s="48" t="s">
        <v>83</v>
      </c>
      <c r="D25" s="75" t="s">
        <v>113</v>
      </c>
      <c r="E25" s="75"/>
      <c r="F25" s="42">
        <f t="shared" si="1"/>
        <v>1</v>
      </c>
      <c r="G25" s="42">
        <v>0.5</v>
      </c>
      <c r="H25" s="42"/>
      <c r="I25" s="42"/>
      <c r="J25" s="42">
        <f t="shared" si="2"/>
        <v>0.5</v>
      </c>
      <c r="K25" s="60" t="s">
        <v>197</v>
      </c>
      <c r="L25" s="46" t="s">
        <v>118</v>
      </c>
    </row>
    <row r="26" spans="1:12" s="16" customFormat="1" ht="49.5" customHeight="1" x14ac:dyDescent="0.2">
      <c r="A26" s="41">
        <v>18</v>
      </c>
      <c r="B26" s="40" t="s">
        <v>32</v>
      </c>
      <c r="C26" s="46" t="s">
        <v>83</v>
      </c>
      <c r="D26" s="75" t="s">
        <v>113</v>
      </c>
      <c r="E26" s="75"/>
      <c r="F26" s="42">
        <f t="shared" si="1"/>
        <v>1</v>
      </c>
      <c r="G26" s="42">
        <v>0.5</v>
      </c>
      <c r="H26" s="42"/>
      <c r="I26" s="42"/>
      <c r="J26" s="42">
        <f t="shared" si="2"/>
        <v>0.5</v>
      </c>
      <c r="K26" s="60" t="s">
        <v>117</v>
      </c>
      <c r="L26" s="46" t="s">
        <v>118</v>
      </c>
    </row>
    <row r="27" spans="1:12" ht="38.25" x14ac:dyDescent="0.2">
      <c r="A27" s="41">
        <v>19</v>
      </c>
      <c r="B27" s="40" t="s">
        <v>33</v>
      </c>
      <c r="C27" s="48" t="s">
        <v>83</v>
      </c>
      <c r="D27" s="75" t="s">
        <v>113</v>
      </c>
      <c r="E27" s="75"/>
      <c r="F27" s="42">
        <f t="shared" si="1"/>
        <v>1</v>
      </c>
      <c r="G27" s="42">
        <v>0.5</v>
      </c>
      <c r="H27" s="42"/>
      <c r="I27" s="42"/>
      <c r="J27" s="42">
        <f t="shared" si="2"/>
        <v>0.5</v>
      </c>
      <c r="K27" s="60" t="s">
        <v>200</v>
      </c>
      <c r="L27" s="46" t="s">
        <v>118</v>
      </c>
    </row>
    <row r="28" spans="1:12" ht="38.25" x14ac:dyDescent="0.2">
      <c r="A28" s="41">
        <v>20</v>
      </c>
      <c r="B28" s="40" t="s">
        <v>34</v>
      </c>
      <c r="C28" s="48" t="s">
        <v>83</v>
      </c>
      <c r="D28" s="75" t="s">
        <v>113</v>
      </c>
      <c r="E28" s="75"/>
      <c r="F28" s="42">
        <f t="shared" si="1"/>
        <v>1</v>
      </c>
      <c r="G28" s="42">
        <v>0.5</v>
      </c>
      <c r="H28" s="42"/>
      <c r="I28" s="42"/>
      <c r="J28" s="42">
        <f t="shared" si="2"/>
        <v>0.5</v>
      </c>
      <c r="K28" s="60" t="s">
        <v>203</v>
      </c>
      <c r="L28" s="46" t="s">
        <v>118</v>
      </c>
    </row>
    <row r="29" spans="1:12" ht="76.5" x14ac:dyDescent="0.2">
      <c r="A29" s="41">
        <v>21</v>
      </c>
      <c r="B29" s="40" t="s">
        <v>35</v>
      </c>
      <c r="C29" s="48" t="s">
        <v>84</v>
      </c>
      <c r="D29" s="110"/>
      <c r="E29" s="75"/>
      <c r="F29" s="42">
        <f t="shared" si="1"/>
        <v>0</v>
      </c>
      <c r="G29" s="42"/>
      <c r="H29" s="42"/>
      <c r="I29" s="42"/>
      <c r="J29" s="42">
        <f t="shared" si="2"/>
        <v>0</v>
      </c>
      <c r="K29" s="60"/>
      <c r="L29" s="46" t="s">
        <v>385</v>
      </c>
    </row>
    <row r="30" spans="1:12" ht="90" x14ac:dyDescent="0.2">
      <c r="A30" s="41">
        <v>22</v>
      </c>
      <c r="B30" s="40" t="s">
        <v>36</v>
      </c>
      <c r="C30" s="48" t="s">
        <v>83</v>
      </c>
      <c r="D30" s="75" t="s">
        <v>146</v>
      </c>
      <c r="E30" s="75" t="s">
        <v>323</v>
      </c>
      <c r="F30" s="42">
        <f t="shared" si="1"/>
        <v>1</v>
      </c>
      <c r="G30" s="42">
        <v>0.5</v>
      </c>
      <c r="H30" s="42"/>
      <c r="I30" s="42"/>
      <c r="J30" s="42">
        <f t="shared" si="2"/>
        <v>0.5</v>
      </c>
      <c r="K30" s="65" t="s">
        <v>204</v>
      </c>
      <c r="L30" s="46" t="s">
        <v>349</v>
      </c>
    </row>
    <row r="31" spans="1:12" ht="60" x14ac:dyDescent="0.2">
      <c r="A31" s="41">
        <v>23</v>
      </c>
      <c r="B31" s="40" t="s">
        <v>37</v>
      </c>
      <c r="C31" s="48" t="s">
        <v>83</v>
      </c>
      <c r="D31" s="75" t="s">
        <v>113</v>
      </c>
      <c r="E31" s="75"/>
      <c r="F31" s="42">
        <f t="shared" si="1"/>
        <v>1</v>
      </c>
      <c r="G31" s="42">
        <v>0.5</v>
      </c>
      <c r="H31" s="42"/>
      <c r="I31" s="42"/>
      <c r="J31" s="42">
        <f t="shared" si="2"/>
        <v>0.5</v>
      </c>
      <c r="K31" s="65" t="s">
        <v>209</v>
      </c>
      <c r="L31" s="46" t="s">
        <v>350</v>
      </c>
    </row>
    <row r="32" spans="1:12" x14ac:dyDescent="0.2">
      <c r="A32" s="41">
        <v>24</v>
      </c>
      <c r="B32" s="40" t="s">
        <v>38</v>
      </c>
      <c r="C32" s="48" t="s">
        <v>83</v>
      </c>
      <c r="D32" s="75" t="s">
        <v>214</v>
      </c>
      <c r="E32" s="75"/>
      <c r="F32" s="42">
        <f t="shared" si="1"/>
        <v>1</v>
      </c>
      <c r="G32" s="42"/>
      <c r="H32" s="42"/>
      <c r="I32" s="42"/>
      <c r="J32" s="42">
        <f t="shared" si="2"/>
        <v>1</v>
      </c>
      <c r="K32" s="60" t="s">
        <v>212</v>
      </c>
      <c r="L32" s="46"/>
    </row>
    <row r="33" spans="1:12" ht="76.5" x14ac:dyDescent="0.2">
      <c r="A33" s="41">
        <v>25</v>
      </c>
      <c r="B33" s="40" t="s">
        <v>39</v>
      </c>
      <c r="C33" s="48" t="s">
        <v>83</v>
      </c>
      <c r="D33" s="75" t="s">
        <v>113</v>
      </c>
      <c r="E33" s="75" t="s">
        <v>232</v>
      </c>
      <c r="F33" s="42">
        <f t="shared" si="1"/>
        <v>1</v>
      </c>
      <c r="G33" s="42">
        <v>0.5</v>
      </c>
      <c r="H33" s="42">
        <v>0.5</v>
      </c>
      <c r="I33" s="42"/>
      <c r="J33" s="42">
        <f t="shared" si="2"/>
        <v>0.25</v>
      </c>
      <c r="K33" s="60" t="s">
        <v>217</v>
      </c>
      <c r="L33" s="46" t="s">
        <v>351</v>
      </c>
    </row>
    <row r="34" spans="1:12" ht="63.75" x14ac:dyDescent="0.2">
      <c r="A34" s="41">
        <v>26</v>
      </c>
      <c r="B34" s="40" t="s">
        <v>40</v>
      </c>
      <c r="C34" s="48" t="s">
        <v>84</v>
      </c>
      <c r="D34" s="75"/>
      <c r="E34" s="75"/>
      <c r="F34" s="42">
        <f t="shared" si="1"/>
        <v>0</v>
      </c>
      <c r="G34" s="42"/>
      <c r="H34" s="42"/>
      <c r="I34" s="42"/>
      <c r="J34" s="42">
        <f t="shared" si="2"/>
        <v>0</v>
      </c>
      <c r="K34" s="60" t="s">
        <v>220</v>
      </c>
      <c r="L34" s="46" t="s">
        <v>387</v>
      </c>
    </row>
    <row r="35" spans="1:12" ht="39.75" customHeight="1" x14ac:dyDescent="0.2">
      <c r="A35" s="41">
        <v>27</v>
      </c>
      <c r="B35" s="40" t="s">
        <v>41</v>
      </c>
      <c r="C35" s="48" t="s">
        <v>83</v>
      </c>
      <c r="D35" s="75" t="s">
        <v>146</v>
      </c>
      <c r="E35" s="75" t="s">
        <v>142</v>
      </c>
      <c r="F35" s="42">
        <f t="shared" si="1"/>
        <v>1</v>
      </c>
      <c r="G35" s="42"/>
      <c r="H35" s="42"/>
      <c r="I35" s="42"/>
      <c r="J35" s="42">
        <f t="shared" si="2"/>
        <v>1</v>
      </c>
      <c r="K35" s="60" t="s">
        <v>145</v>
      </c>
      <c r="L35" s="63" t="s">
        <v>134</v>
      </c>
    </row>
    <row r="36" spans="1:12" x14ac:dyDescent="0.2">
      <c r="A36" s="41">
        <v>28</v>
      </c>
      <c r="B36" s="40" t="s">
        <v>42</v>
      </c>
      <c r="C36" s="48" t="s">
        <v>84</v>
      </c>
      <c r="D36" s="75"/>
      <c r="E36" s="75"/>
      <c r="F36" s="42">
        <f t="shared" si="1"/>
        <v>0</v>
      </c>
      <c r="G36" s="42"/>
      <c r="H36" s="42"/>
      <c r="I36" s="42"/>
      <c r="J36" s="42">
        <f t="shared" si="2"/>
        <v>0</v>
      </c>
      <c r="K36" s="60"/>
      <c r="L36" s="46"/>
    </row>
    <row r="37" spans="1:12" ht="25.5" x14ac:dyDescent="0.2">
      <c r="A37" s="41">
        <v>29</v>
      </c>
      <c r="B37" s="40" t="s">
        <v>43</v>
      </c>
      <c r="C37" s="48" t="s">
        <v>83</v>
      </c>
      <c r="D37" s="75" t="s">
        <v>214</v>
      </c>
      <c r="E37" s="75"/>
      <c r="F37" s="42">
        <f t="shared" si="1"/>
        <v>1</v>
      </c>
      <c r="G37" s="42"/>
      <c r="H37" s="42"/>
      <c r="I37" s="42"/>
      <c r="J37" s="42">
        <f t="shared" si="2"/>
        <v>1</v>
      </c>
      <c r="K37" s="60" t="s">
        <v>226</v>
      </c>
      <c r="L37" s="46" t="s">
        <v>152</v>
      </c>
    </row>
    <row r="38" spans="1:12" s="16" customFormat="1" ht="25.5" x14ac:dyDescent="0.2">
      <c r="A38" s="44">
        <v>30</v>
      </c>
      <c r="B38" s="40" t="s">
        <v>44</v>
      </c>
      <c r="C38" s="46" t="s">
        <v>84</v>
      </c>
      <c r="D38" s="75"/>
      <c r="E38" s="75"/>
      <c r="F38" s="42">
        <f t="shared" si="1"/>
        <v>0</v>
      </c>
      <c r="G38" s="42"/>
      <c r="H38" s="42"/>
      <c r="I38" s="42"/>
      <c r="J38" s="42">
        <f t="shared" si="2"/>
        <v>0</v>
      </c>
      <c r="K38" s="60"/>
      <c r="L38" s="46" t="s">
        <v>121</v>
      </c>
    </row>
    <row r="39" spans="1:12" s="7" customFormat="1" x14ac:dyDescent="0.2">
      <c r="A39" s="44">
        <v>31</v>
      </c>
      <c r="B39" s="40" t="s">
        <v>45</v>
      </c>
      <c r="C39" s="48" t="s">
        <v>84</v>
      </c>
      <c r="D39" s="75"/>
      <c r="E39" s="75"/>
      <c r="F39" s="42">
        <f t="shared" si="1"/>
        <v>0</v>
      </c>
      <c r="G39" s="42"/>
      <c r="H39" s="42"/>
      <c r="I39" s="42"/>
      <c r="J39" s="42">
        <f t="shared" si="2"/>
        <v>0</v>
      </c>
      <c r="K39" s="60"/>
      <c r="L39" s="46" t="s">
        <v>130</v>
      </c>
    </row>
    <row r="40" spans="1:12" s="7" customFormat="1" ht="38.25" customHeight="1" x14ac:dyDescent="0.2">
      <c r="A40" s="44">
        <v>32</v>
      </c>
      <c r="B40" s="40" t="s">
        <v>46</v>
      </c>
      <c r="C40" s="48" t="s">
        <v>83</v>
      </c>
      <c r="D40" s="75" t="s">
        <v>113</v>
      </c>
      <c r="E40" s="75"/>
      <c r="F40" s="42">
        <f t="shared" si="1"/>
        <v>1</v>
      </c>
      <c r="G40" s="42">
        <v>0.5</v>
      </c>
      <c r="H40" s="42"/>
      <c r="I40" s="42"/>
      <c r="J40" s="42">
        <f t="shared" si="2"/>
        <v>0.5</v>
      </c>
      <c r="K40" s="60" t="s">
        <v>243</v>
      </c>
      <c r="L40" s="46" t="s">
        <v>118</v>
      </c>
    </row>
    <row r="41" spans="1:12" ht="38.25" x14ac:dyDescent="0.2">
      <c r="A41" s="44">
        <v>33</v>
      </c>
      <c r="B41" s="40" t="s">
        <v>47</v>
      </c>
      <c r="C41" s="48" t="s">
        <v>83</v>
      </c>
      <c r="D41" s="75" t="s">
        <v>214</v>
      </c>
      <c r="E41" s="75"/>
      <c r="F41" s="42">
        <f t="shared" si="1"/>
        <v>1</v>
      </c>
      <c r="G41" s="42"/>
      <c r="H41" s="42"/>
      <c r="I41" s="42"/>
      <c r="J41" s="42">
        <f t="shared" si="2"/>
        <v>1</v>
      </c>
      <c r="K41" s="60" t="s">
        <v>246</v>
      </c>
      <c r="L41" s="46"/>
    </row>
    <row r="42" spans="1:12" s="7" customFormat="1" ht="63.75" x14ac:dyDescent="0.2">
      <c r="A42" s="44">
        <v>34</v>
      </c>
      <c r="B42" s="40" t="s">
        <v>48</v>
      </c>
      <c r="C42" s="48" t="s">
        <v>83</v>
      </c>
      <c r="D42" s="75" t="s">
        <v>146</v>
      </c>
      <c r="E42" s="75" t="s">
        <v>386</v>
      </c>
      <c r="F42" s="42">
        <f t="shared" si="1"/>
        <v>1</v>
      </c>
      <c r="G42" s="42"/>
      <c r="H42" s="42">
        <v>0.5</v>
      </c>
      <c r="I42" s="42"/>
      <c r="J42" s="42">
        <f t="shared" si="2"/>
        <v>0.5</v>
      </c>
      <c r="K42" s="60" t="s">
        <v>153</v>
      </c>
      <c r="L42" s="46" t="s">
        <v>156</v>
      </c>
    </row>
    <row r="43" spans="1:12" s="7" customFormat="1" ht="76.5" x14ac:dyDescent="0.2">
      <c r="A43" s="44">
        <v>35</v>
      </c>
      <c r="B43" s="40" t="s">
        <v>49</v>
      </c>
      <c r="C43" s="48" t="s">
        <v>83</v>
      </c>
      <c r="D43" s="75" t="s">
        <v>113</v>
      </c>
      <c r="E43" s="75"/>
      <c r="F43" s="42">
        <f t="shared" si="1"/>
        <v>1</v>
      </c>
      <c r="G43" s="42">
        <v>0.5</v>
      </c>
      <c r="H43" s="42"/>
      <c r="I43" s="42"/>
      <c r="J43" s="42">
        <f t="shared" si="2"/>
        <v>0.5</v>
      </c>
      <c r="K43" s="60" t="s">
        <v>250</v>
      </c>
      <c r="L43" s="46" t="s">
        <v>283</v>
      </c>
    </row>
    <row r="44" spans="1:12" s="7" customFormat="1" ht="140.25" x14ac:dyDescent="0.2">
      <c r="A44" s="41">
        <v>36</v>
      </c>
      <c r="B44" s="40" t="s">
        <v>51</v>
      </c>
      <c r="C44" s="48" t="s">
        <v>83</v>
      </c>
      <c r="D44" s="75" t="s">
        <v>258</v>
      </c>
      <c r="E44" s="75"/>
      <c r="F44" s="42">
        <f t="shared" si="1"/>
        <v>1</v>
      </c>
      <c r="G44" s="42">
        <v>0.5</v>
      </c>
      <c r="H44" s="42"/>
      <c r="I44" s="42"/>
      <c r="J44" s="42">
        <f t="shared" si="2"/>
        <v>0.5</v>
      </c>
      <c r="K44" s="60" t="s">
        <v>288</v>
      </c>
      <c r="L44" s="46" t="s">
        <v>289</v>
      </c>
    </row>
    <row r="45" spans="1:12" s="16" customFormat="1" ht="51" x14ac:dyDescent="0.2">
      <c r="A45" s="41">
        <v>37</v>
      </c>
      <c r="B45" s="40" t="s">
        <v>52</v>
      </c>
      <c r="C45" s="46" t="s">
        <v>83</v>
      </c>
      <c r="D45" s="75" t="s">
        <v>113</v>
      </c>
      <c r="E45" s="75" t="s">
        <v>324</v>
      </c>
      <c r="F45" s="42">
        <f t="shared" si="1"/>
        <v>1</v>
      </c>
      <c r="G45" s="42">
        <v>0.5</v>
      </c>
      <c r="H45" s="42">
        <v>0.5</v>
      </c>
      <c r="I45" s="42"/>
      <c r="J45" s="42">
        <f t="shared" si="2"/>
        <v>0.25</v>
      </c>
      <c r="K45" s="60" t="s">
        <v>293</v>
      </c>
      <c r="L45" s="63" t="s">
        <v>294</v>
      </c>
    </row>
    <row r="46" spans="1:12" s="7" customFormat="1" ht="70.5" customHeight="1" x14ac:dyDescent="0.2">
      <c r="A46" s="41">
        <v>38</v>
      </c>
      <c r="B46" s="40" t="s">
        <v>53</v>
      </c>
      <c r="C46" s="48" t="s">
        <v>83</v>
      </c>
      <c r="D46" s="75" t="s">
        <v>214</v>
      </c>
      <c r="E46" s="110"/>
      <c r="F46" s="42">
        <f t="shared" si="1"/>
        <v>1</v>
      </c>
      <c r="G46" s="42"/>
      <c r="H46" s="42"/>
      <c r="I46" s="42"/>
      <c r="J46" s="42">
        <f t="shared" si="2"/>
        <v>1</v>
      </c>
      <c r="K46" s="60" t="s">
        <v>299</v>
      </c>
      <c r="L46" s="63" t="s">
        <v>282</v>
      </c>
    </row>
    <row r="47" spans="1:12" s="7" customFormat="1" x14ac:dyDescent="0.2">
      <c r="A47" s="41">
        <v>39</v>
      </c>
      <c r="B47" s="40" t="s">
        <v>50</v>
      </c>
      <c r="C47" s="48" t="s">
        <v>84</v>
      </c>
      <c r="D47" s="110"/>
      <c r="E47" s="110"/>
      <c r="F47" s="42">
        <f t="shared" si="1"/>
        <v>0</v>
      </c>
      <c r="G47" s="42"/>
      <c r="H47" s="42"/>
      <c r="I47" s="42"/>
      <c r="J47" s="42">
        <f t="shared" si="2"/>
        <v>0</v>
      </c>
      <c r="K47" s="60"/>
      <c r="L47" s="46" t="s">
        <v>130</v>
      </c>
    </row>
    <row r="48" spans="1:12" ht="51" x14ac:dyDescent="0.2">
      <c r="A48" s="41">
        <v>40</v>
      </c>
      <c r="B48" s="40" t="s">
        <v>54</v>
      </c>
      <c r="C48" s="48" t="s">
        <v>83</v>
      </c>
      <c r="D48" s="75" t="s">
        <v>214</v>
      </c>
      <c r="E48" s="75" t="s">
        <v>388</v>
      </c>
      <c r="F48" s="42">
        <f t="shared" si="1"/>
        <v>1</v>
      </c>
      <c r="G48" s="42"/>
      <c r="H48" s="42">
        <v>0.5</v>
      </c>
      <c r="I48" s="42"/>
      <c r="J48" s="42">
        <f t="shared" si="2"/>
        <v>0.5</v>
      </c>
      <c r="K48" s="60" t="s">
        <v>306</v>
      </c>
      <c r="L48" s="46" t="s">
        <v>307</v>
      </c>
    </row>
    <row r="49" spans="1:12" ht="51" x14ac:dyDescent="0.2">
      <c r="A49" s="41">
        <v>41</v>
      </c>
      <c r="B49" s="40" t="s">
        <v>55</v>
      </c>
      <c r="C49" s="48" t="s">
        <v>83</v>
      </c>
      <c r="D49" s="75" t="s">
        <v>113</v>
      </c>
      <c r="E49" s="103"/>
      <c r="F49" s="42">
        <f t="shared" si="1"/>
        <v>1</v>
      </c>
      <c r="G49" s="42">
        <v>0.5</v>
      </c>
      <c r="H49" s="42"/>
      <c r="I49" s="42"/>
      <c r="J49" s="42">
        <f t="shared" si="2"/>
        <v>0.5</v>
      </c>
      <c r="K49" s="60" t="s">
        <v>315</v>
      </c>
      <c r="L49" s="46" t="s">
        <v>352</v>
      </c>
    </row>
    <row r="50" spans="1:12" s="7" customFormat="1" ht="127.5" x14ac:dyDescent="0.2">
      <c r="A50" s="41">
        <v>42</v>
      </c>
      <c r="B50" s="40" t="s">
        <v>56</v>
      </c>
      <c r="C50" s="48" t="s">
        <v>84</v>
      </c>
      <c r="D50" s="110"/>
      <c r="E50" s="102"/>
      <c r="F50" s="42">
        <f t="shared" si="1"/>
        <v>0</v>
      </c>
      <c r="G50" s="42"/>
      <c r="H50" s="42"/>
      <c r="I50" s="42"/>
      <c r="J50" s="42">
        <f t="shared" si="2"/>
        <v>0</v>
      </c>
      <c r="K50" s="60" t="s">
        <v>259</v>
      </c>
      <c r="L50" s="46" t="s">
        <v>260</v>
      </c>
    </row>
    <row r="51" spans="1:12" x14ac:dyDescent="0.2">
      <c r="C51" s="47"/>
      <c r="D51" s="47"/>
      <c r="E51" s="47"/>
      <c r="F51" s="47"/>
      <c r="G51" s="47"/>
      <c r="H51" s="47"/>
      <c r="L51" s="49"/>
    </row>
    <row r="52" spans="1:12" x14ac:dyDescent="0.2">
      <c r="C52" s="47"/>
      <c r="D52" s="47"/>
      <c r="E52" s="47"/>
      <c r="F52" s="47"/>
      <c r="G52" s="47"/>
      <c r="H52" s="47"/>
    </row>
    <row r="54" spans="1:12" x14ac:dyDescent="0.2">
      <c r="A54" s="13"/>
      <c r="B54" s="8"/>
      <c r="C54" s="14"/>
      <c r="D54" s="14"/>
      <c r="E54" s="14"/>
      <c r="F54" s="14"/>
      <c r="G54" s="14"/>
      <c r="H54" s="14"/>
    </row>
    <row r="61" spans="1:12" x14ac:dyDescent="0.2">
      <c r="A61" s="13"/>
      <c r="B61" s="8"/>
      <c r="C61" s="14"/>
      <c r="D61" s="14"/>
      <c r="E61" s="14"/>
      <c r="F61" s="14"/>
      <c r="G61" s="14"/>
      <c r="H61" s="14"/>
    </row>
    <row r="65" spans="1:8" x14ac:dyDescent="0.2">
      <c r="A65" s="13"/>
      <c r="B65" s="8"/>
      <c r="C65" s="14"/>
      <c r="D65" s="14"/>
      <c r="E65" s="14"/>
      <c r="F65" s="14"/>
      <c r="G65" s="14"/>
      <c r="H65" s="14"/>
    </row>
    <row r="68" spans="1:8" x14ac:dyDescent="0.2">
      <c r="A68" s="13"/>
      <c r="B68" s="8"/>
      <c r="C68" s="14"/>
      <c r="D68" s="14"/>
      <c r="E68" s="14"/>
      <c r="F68" s="14"/>
      <c r="G68" s="14"/>
      <c r="H68" s="14"/>
    </row>
    <row r="72" spans="1:8" x14ac:dyDescent="0.2">
      <c r="A72" s="13"/>
      <c r="B72" s="8"/>
      <c r="C72" s="14"/>
      <c r="D72" s="14"/>
      <c r="E72" s="14"/>
      <c r="F72" s="14"/>
      <c r="G72" s="14"/>
      <c r="H72" s="14"/>
    </row>
    <row r="75" spans="1:8" x14ac:dyDescent="0.2">
      <c r="A75" s="13"/>
      <c r="B75" s="8"/>
      <c r="C75" s="14"/>
      <c r="D75" s="14"/>
      <c r="E75" s="14"/>
      <c r="F75" s="14"/>
      <c r="G75" s="14"/>
      <c r="H75" s="14"/>
    </row>
    <row r="79" spans="1:8" x14ac:dyDescent="0.2">
      <c r="A79" s="13"/>
      <c r="B79" s="8"/>
      <c r="C79" s="14"/>
      <c r="D79" s="14"/>
      <c r="E79" s="14"/>
      <c r="F79" s="14"/>
      <c r="G79" s="14"/>
      <c r="H79" s="14"/>
    </row>
  </sheetData>
  <mergeCells count="11">
    <mergeCell ref="G5:I5"/>
    <mergeCell ref="A3:L3"/>
    <mergeCell ref="A4:A6"/>
    <mergeCell ref="E4:E6"/>
    <mergeCell ref="F4:J4"/>
    <mergeCell ref="K4:K6"/>
    <mergeCell ref="L4:L6"/>
    <mergeCell ref="B5:B6"/>
    <mergeCell ref="F5:F6"/>
    <mergeCell ref="J5:J6"/>
    <mergeCell ref="D5:D6"/>
  </mergeCells>
  <dataValidations count="3">
    <dataValidation type="list" allowBlank="1" showInputMessage="1" showErrorMessage="1" sqref="H7:I50 G8:G11 G13:G50">
      <formula1>Формат</formula1>
    </dataValidation>
    <dataValidation type="list" allowBlank="1" showInputMessage="1" showErrorMessage="1" sqref="C8:C11 E50 C13:C50">
      <formula1>$C$5:$C$6</formula1>
    </dataValidation>
    <dataValidation type="list" allowBlank="1" showInputMessage="1" showErrorMessage="1" sqref="C12:D12">
      <formula1>Выбор_1.2</formula1>
    </dataValidation>
  </dataValidations>
  <hyperlinks>
    <hyperlink ref="K10" r:id="rId1"/>
    <hyperlink ref="K17" r:id="rId2" display="http://www.admbal.ru/page/ispolnenie-byudzheta-bmr"/>
    <hyperlink ref="K21" r:id="rId3"/>
    <hyperlink ref="K22" r:id="rId4"/>
    <hyperlink ref="K23" r:id="rId5"/>
    <hyperlink ref="K33" r:id="rId6"/>
    <hyperlink ref="K34" r:id="rId7"/>
    <hyperlink ref="K37" r:id="rId8"/>
    <hyperlink ref="K41" r:id="rId9"/>
    <hyperlink ref="K43" r:id="rId10"/>
    <hyperlink ref="K45" r:id="rId11"/>
    <hyperlink ref="K8" r:id="rId12"/>
    <hyperlink ref="K25" r:id="rId13"/>
    <hyperlink ref="K28" r:id="rId14"/>
    <hyperlink ref="K30" r:id="rId15"/>
    <hyperlink ref="K31" r:id="rId16"/>
    <hyperlink ref="K40" r:id="rId17"/>
    <hyperlink ref="K49" r:id="rId18"/>
  </hyperlinks>
  <pageMargins left="0.51181102362204722" right="0.70866141732283472" top="0.35433070866141736" bottom="0.35433070866141736" header="0.31496062992125984" footer="0.31496062992125984"/>
  <pageSetup paperSize="9" scale="49" fitToHeight="3" orientation="landscape" r:id="rId1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view="pageBreakPreview" zoomScaleNormal="100" zoomScaleSheetLayoutView="100" workbookViewId="0">
      <pane ySplit="6" topLeftCell="A7" activePane="bottomLeft" state="frozenSplit"/>
      <selection activeCell="C17" sqref="C17"/>
      <selection pane="bottomLeft" activeCell="B10" sqref="B10"/>
    </sheetView>
  </sheetViews>
  <sheetFormatPr defaultRowHeight="12.75" x14ac:dyDescent="0.2"/>
  <cols>
    <col min="1" max="1" width="3.85546875" style="12" customWidth="1"/>
    <col min="2" max="2" width="23.28515625" style="22" customWidth="1"/>
    <col min="3" max="3" width="55.140625" style="11" customWidth="1"/>
    <col min="4" max="4" width="25.28515625" style="11" customWidth="1"/>
    <col min="5" max="5" width="11" style="11" customWidth="1"/>
    <col min="6" max="6" width="10.42578125" style="11" customWidth="1"/>
    <col min="7" max="7" width="10.42578125" style="22" customWidth="1"/>
    <col min="8" max="8" width="9.140625" style="22"/>
    <col min="9" max="9" width="49.7109375" style="22" customWidth="1"/>
    <col min="10" max="10" width="39.85546875" style="22" customWidth="1"/>
    <col min="11" max="16384" width="9.140625" style="22"/>
  </cols>
  <sheetData>
    <row r="1" spans="1:10" s="19" customFormat="1" ht="17.25" customHeight="1" x14ac:dyDescent="0.25">
      <c r="A1" s="137" t="s">
        <v>104</v>
      </c>
      <c r="B1" s="51"/>
      <c r="C1" s="51"/>
      <c r="D1" s="51"/>
      <c r="E1" s="51"/>
      <c r="F1" s="51"/>
      <c r="G1" s="51"/>
      <c r="H1" s="51"/>
      <c r="I1"/>
    </row>
    <row r="2" spans="1:10" ht="16.5" customHeight="1" x14ac:dyDescent="0.2">
      <c r="A2" s="17" t="s">
        <v>16</v>
      </c>
      <c r="B2" s="5"/>
      <c r="C2" s="45"/>
      <c r="D2" s="45"/>
      <c r="E2" s="45"/>
      <c r="F2" s="23"/>
    </row>
    <row r="3" spans="1:10" ht="76.5" customHeight="1" x14ac:dyDescent="0.2">
      <c r="A3" s="162" t="str">
        <f>'Методика II этап'!B23</f>
        <v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2"/>
      <c r="C3" s="162"/>
      <c r="D3" s="162"/>
      <c r="E3" s="162"/>
      <c r="F3" s="162"/>
      <c r="G3" s="162"/>
      <c r="H3" s="162"/>
      <c r="I3" s="162"/>
      <c r="J3" s="162"/>
    </row>
    <row r="4" spans="1:10" ht="51" customHeight="1" x14ac:dyDescent="0.2">
      <c r="A4" s="155" t="s">
        <v>4</v>
      </c>
      <c r="B4" s="125" t="s">
        <v>59</v>
      </c>
      <c r="C4" s="125" t="str">
        <f>'Методика II этап'!B22</f>
        <v>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v>
      </c>
      <c r="D4" s="155" t="s">
        <v>370</v>
      </c>
      <c r="E4" s="155" t="s">
        <v>105</v>
      </c>
      <c r="F4" s="155"/>
      <c r="G4" s="155"/>
      <c r="H4" s="155"/>
      <c r="I4" s="155" t="s">
        <v>3</v>
      </c>
      <c r="J4" s="155" t="s">
        <v>62</v>
      </c>
    </row>
    <row r="5" spans="1:10" s="10" customFormat="1" ht="36.75" customHeight="1" x14ac:dyDescent="0.2">
      <c r="A5" s="155"/>
      <c r="B5" s="155" t="s">
        <v>7</v>
      </c>
      <c r="C5" s="126" t="str">
        <f>'Методика II этап'!B24</f>
        <v>Опубликовано и содержит информацию о том, где можно ознакомиться с проектом решения об исполнении бюджета за отчетный год</v>
      </c>
      <c r="D5" s="155"/>
      <c r="E5" s="157" t="s">
        <v>13</v>
      </c>
      <c r="F5" s="161" t="s">
        <v>14</v>
      </c>
      <c r="G5" s="161"/>
      <c r="H5" s="157" t="s">
        <v>12</v>
      </c>
      <c r="I5" s="155"/>
      <c r="J5" s="155"/>
    </row>
    <row r="6" spans="1:10" s="10" customFormat="1" ht="48.75" customHeight="1" x14ac:dyDescent="0.2">
      <c r="A6" s="155"/>
      <c r="B6" s="155"/>
      <c r="C6" s="126" t="str">
        <f>'Методика II этап'!B25</f>
        <v>Не опубликовано, или публичные слушания не проводились, или не отвечает требованиям</v>
      </c>
      <c r="D6" s="155"/>
      <c r="E6" s="157"/>
      <c r="F6" s="126" t="s">
        <v>17</v>
      </c>
      <c r="G6" s="126" t="s">
        <v>58</v>
      </c>
      <c r="H6" s="157"/>
      <c r="I6" s="155"/>
      <c r="J6" s="155"/>
    </row>
    <row r="7" spans="1:10" s="52" customFormat="1" x14ac:dyDescent="0.2">
      <c r="A7" s="79"/>
      <c r="B7" s="80" t="s">
        <v>433</v>
      </c>
      <c r="C7" s="96"/>
      <c r="D7" s="97"/>
      <c r="E7" s="87"/>
      <c r="F7" s="87"/>
      <c r="G7" s="87"/>
      <c r="H7" s="87"/>
      <c r="I7" s="138"/>
      <c r="J7" s="98"/>
    </row>
    <row r="8" spans="1:10" s="7" customFormat="1" ht="102" x14ac:dyDescent="0.2">
      <c r="A8" s="41">
        <v>1</v>
      </c>
      <c r="B8" s="40" t="s">
        <v>18</v>
      </c>
      <c r="C8" s="48" t="s">
        <v>90</v>
      </c>
      <c r="D8" s="75" t="s">
        <v>355</v>
      </c>
      <c r="E8" s="42">
        <f>IF(C8=$C$5,1,0)</f>
        <v>1</v>
      </c>
      <c r="F8" s="42">
        <v>0.5</v>
      </c>
      <c r="G8" s="42"/>
      <c r="H8" s="42">
        <f>E8*(1-F8)*(1-G8)</f>
        <v>0.5</v>
      </c>
      <c r="I8" s="78" t="s">
        <v>227</v>
      </c>
      <c r="J8" s="49"/>
    </row>
    <row r="9" spans="1:10" ht="51" x14ac:dyDescent="0.2">
      <c r="A9" s="41">
        <v>2</v>
      </c>
      <c r="B9" s="40" t="s">
        <v>19</v>
      </c>
      <c r="C9" s="48" t="s">
        <v>91</v>
      </c>
      <c r="D9" s="110"/>
      <c r="E9" s="42">
        <f t="shared" ref="E9:E11" si="0">IF(C9=$C$5,1,0)</f>
        <v>0</v>
      </c>
      <c r="F9" s="42"/>
      <c r="G9" s="42"/>
      <c r="H9" s="42">
        <f t="shared" ref="H9:H50" si="1">E9*(1-F9)*(1-G9)</f>
        <v>0</v>
      </c>
      <c r="I9" s="78" t="s">
        <v>237</v>
      </c>
      <c r="J9" s="49" t="s">
        <v>238</v>
      </c>
    </row>
    <row r="10" spans="1:10" ht="25.5" x14ac:dyDescent="0.2">
      <c r="A10" s="41">
        <v>3</v>
      </c>
      <c r="B10" s="40" t="s">
        <v>436</v>
      </c>
      <c r="C10" s="48" t="s">
        <v>91</v>
      </c>
      <c r="D10" s="75"/>
      <c r="E10" s="42">
        <f t="shared" si="0"/>
        <v>0</v>
      </c>
      <c r="F10" s="42"/>
      <c r="G10" s="42"/>
      <c r="H10" s="42">
        <f t="shared" si="1"/>
        <v>0</v>
      </c>
      <c r="I10" s="78" t="s">
        <v>131</v>
      </c>
      <c r="J10" s="49" t="s">
        <v>354</v>
      </c>
    </row>
    <row r="11" spans="1:10" s="7" customFormat="1" ht="102" x14ac:dyDescent="0.2">
      <c r="A11" s="41">
        <v>4</v>
      </c>
      <c r="B11" s="40" t="s">
        <v>20</v>
      </c>
      <c r="C11" s="48" t="s">
        <v>91</v>
      </c>
      <c r="D11" s="43"/>
      <c r="E11" s="42">
        <f t="shared" si="0"/>
        <v>0</v>
      </c>
      <c r="F11" s="42"/>
      <c r="G11" s="42"/>
      <c r="H11" s="42">
        <f t="shared" si="1"/>
        <v>0</v>
      </c>
      <c r="I11" s="78" t="s">
        <v>138</v>
      </c>
      <c r="J11" s="49" t="s">
        <v>394</v>
      </c>
    </row>
    <row r="12" spans="1:10" s="53" customFormat="1" x14ac:dyDescent="0.2">
      <c r="A12" s="85"/>
      <c r="B12" s="80" t="s">
        <v>60</v>
      </c>
      <c r="C12" s="99"/>
      <c r="D12" s="82"/>
      <c r="E12" s="87"/>
      <c r="F12" s="87"/>
      <c r="G12" s="87"/>
      <c r="H12" s="87"/>
      <c r="I12" s="121"/>
      <c r="J12" s="105"/>
    </row>
    <row r="13" spans="1:10" ht="93" customHeight="1" x14ac:dyDescent="0.2">
      <c r="A13" s="41">
        <v>5</v>
      </c>
      <c r="B13" s="40" t="s">
        <v>21</v>
      </c>
      <c r="C13" s="48" t="s">
        <v>91</v>
      </c>
      <c r="D13" s="43"/>
      <c r="E13" s="42">
        <f>IF(C13=$C$5,1,0)</f>
        <v>0</v>
      </c>
      <c r="F13" s="42"/>
      <c r="G13" s="42"/>
      <c r="H13" s="42">
        <f t="shared" si="1"/>
        <v>0</v>
      </c>
      <c r="I13" s="60" t="s">
        <v>157</v>
      </c>
      <c r="J13" s="46" t="s">
        <v>395</v>
      </c>
    </row>
    <row r="14" spans="1:10" s="7" customFormat="1" ht="96.75" customHeight="1" x14ac:dyDescent="0.2">
      <c r="A14" s="41">
        <v>6</v>
      </c>
      <c r="B14" s="40" t="s">
        <v>23</v>
      </c>
      <c r="C14" s="48" t="s">
        <v>91</v>
      </c>
      <c r="D14" s="43"/>
      <c r="E14" s="42">
        <f t="shared" ref="E14:E50" si="2">IF(C14=$C$5,1,0)</f>
        <v>0</v>
      </c>
      <c r="F14" s="42"/>
      <c r="G14" s="42"/>
      <c r="H14" s="42">
        <f t="shared" si="1"/>
        <v>0</v>
      </c>
      <c r="I14" s="60" t="s">
        <v>164</v>
      </c>
      <c r="J14" s="46" t="s">
        <v>395</v>
      </c>
    </row>
    <row r="15" spans="1:10" s="7" customFormat="1" ht="93" customHeight="1" x14ac:dyDescent="0.2">
      <c r="A15" s="41">
        <v>7</v>
      </c>
      <c r="B15" s="40" t="s">
        <v>22</v>
      </c>
      <c r="C15" s="48" t="s">
        <v>91</v>
      </c>
      <c r="D15" s="43"/>
      <c r="E15" s="42">
        <f t="shared" si="2"/>
        <v>0</v>
      </c>
      <c r="F15" s="42"/>
      <c r="G15" s="42"/>
      <c r="H15" s="42">
        <f t="shared" si="1"/>
        <v>0</v>
      </c>
      <c r="I15" s="60" t="s">
        <v>170</v>
      </c>
      <c r="J15" s="46" t="s">
        <v>395</v>
      </c>
    </row>
    <row r="16" spans="1:10" s="7" customFormat="1" ht="89.25" x14ac:dyDescent="0.2">
      <c r="A16" s="41">
        <v>8</v>
      </c>
      <c r="B16" s="40" t="s">
        <v>24</v>
      </c>
      <c r="C16" s="48" t="s">
        <v>91</v>
      </c>
      <c r="D16" s="43"/>
      <c r="E16" s="42">
        <f t="shared" si="2"/>
        <v>0</v>
      </c>
      <c r="F16" s="42"/>
      <c r="G16" s="42"/>
      <c r="H16" s="42">
        <f t="shared" si="1"/>
        <v>0</v>
      </c>
      <c r="I16" s="60" t="s">
        <v>150</v>
      </c>
      <c r="J16" s="46" t="s">
        <v>395</v>
      </c>
    </row>
    <row r="17" spans="1:10" ht="102" x14ac:dyDescent="0.2">
      <c r="A17" s="41">
        <v>9</v>
      </c>
      <c r="B17" s="40" t="s">
        <v>25</v>
      </c>
      <c r="C17" s="48" t="s">
        <v>91</v>
      </c>
      <c r="D17" s="43"/>
      <c r="E17" s="42">
        <f t="shared" si="2"/>
        <v>0</v>
      </c>
      <c r="F17" s="42"/>
      <c r="G17" s="42"/>
      <c r="H17" s="42">
        <f t="shared" si="1"/>
        <v>0</v>
      </c>
      <c r="I17" s="60" t="s">
        <v>177</v>
      </c>
      <c r="J17" s="46" t="s">
        <v>391</v>
      </c>
    </row>
    <row r="18" spans="1:10" s="7" customFormat="1" ht="89.25" x14ac:dyDescent="0.2">
      <c r="A18" s="41">
        <v>10</v>
      </c>
      <c r="B18" s="40" t="s">
        <v>26</v>
      </c>
      <c r="C18" s="48" t="s">
        <v>91</v>
      </c>
      <c r="D18" s="75"/>
      <c r="E18" s="42">
        <f t="shared" si="2"/>
        <v>0</v>
      </c>
      <c r="F18" s="42"/>
      <c r="G18" s="42"/>
      <c r="H18" s="42">
        <f t="shared" si="1"/>
        <v>0</v>
      </c>
      <c r="I18" s="60" t="s">
        <v>151</v>
      </c>
      <c r="J18" s="46" t="s">
        <v>395</v>
      </c>
    </row>
    <row r="19" spans="1:10" ht="25.5" x14ac:dyDescent="0.2">
      <c r="A19" s="41">
        <v>11</v>
      </c>
      <c r="B19" s="40" t="s">
        <v>61</v>
      </c>
      <c r="C19" s="48" t="s">
        <v>91</v>
      </c>
      <c r="D19" s="75"/>
      <c r="E19" s="42">
        <f t="shared" si="2"/>
        <v>0</v>
      </c>
      <c r="F19" s="42"/>
      <c r="G19" s="42"/>
      <c r="H19" s="42">
        <f t="shared" si="1"/>
        <v>0</v>
      </c>
      <c r="I19" s="60"/>
      <c r="J19" s="46"/>
    </row>
    <row r="20" spans="1:10" s="7" customFormat="1" ht="76.5" x14ac:dyDescent="0.2">
      <c r="A20" s="41">
        <v>12</v>
      </c>
      <c r="B20" s="40" t="s">
        <v>27</v>
      </c>
      <c r="C20" s="48" t="s">
        <v>91</v>
      </c>
      <c r="D20" s="75"/>
      <c r="E20" s="42">
        <f t="shared" si="2"/>
        <v>0</v>
      </c>
      <c r="F20" s="42"/>
      <c r="G20" s="42"/>
      <c r="H20" s="42">
        <f t="shared" si="1"/>
        <v>0</v>
      </c>
      <c r="I20" s="60"/>
      <c r="J20" s="46" t="s">
        <v>389</v>
      </c>
    </row>
    <row r="21" spans="1:10" s="7" customFormat="1" ht="159.75" customHeight="1" x14ac:dyDescent="0.2">
      <c r="A21" s="41">
        <v>13</v>
      </c>
      <c r="B21" s="40" t="s">
        <v>28</v>
      </c>
      <c r="C21" s="48" t="s">
        <v>91</v>
      </c>
      <c r="D21" s="75"/>
      <c r="E21" s="42">
        <f t="shared" si="2"/>
        <v>0</v>
      </c>
      <c r="F21" s="42"/>
      <c r="G21" s="42"/>
      <c r="H21" s="42">
        <f t="shared" si="1"/>
        <v>0</v>
      </c>
      <c r="I21" s="60" t="s">
        <v>183</v>
      </c>
      <c r="J21" s="46" t="s">
        <v>396</v>
      </c>
    </row>
    <row r="22" spans="1:10" s="7" customFormat="1" ht="153" x14ac:dyDescent="0.2">
      <c r="A22" s="41">
        <v>14</v>
      </c>
      <c r="B22" s="40" t="s">
        <v>428</v>
      </c>
      <c r="C22" s="48" t="s">
        <v>91</v>
      </c>
      <c r="D22" s="75"/>
      <c r="E22" s="42">
        <f t="shared" si="2"/>
        <v>0</v>
      </c>
      <c r="F22" s="42"/>
      <c r="G22" s="42"/>
      <c r="H22" s="42">
        <f t="shared" si="1"/>
        <v>0</v>
      </c>
      <c r="I22" s="60" t="s">
        <v>189</v>
      </c>
      <c r="J22" s="46" t="s">
        <v>397</v>
      </c>
    </row>
    <row r="23" spans="1:10" ht="25.5" x14ac:dyDescent="0.2">
      <c r="A23" s="41">
        <v>15</v>
      </c>
      <c r="B23" s="40" t="s">
        <v>29</v>
      </c>
      <c r="C23" s="48" t="s">
        <v>91</v>
      </c>
      <c r="D23" s="75"/>
      <c r="E23" s="42">
        <f t="shared" si="2"/>
        <v>0</v>
      </c>
      <c r="F23" s="42"/>
      <c r="G23" s="42"/>
      <c r="H23" s="42">
        <f t="shared" si="1"/>
        <v>0</v>
      </c>
      <c r="I23" s="60"/>
      <c r="J23" s="46" t="s">
        <v>130</v>
      </c>
    </row>
    <row r="24" spans="1:10" ht="153" x14ac:dyDescent="0.2">
      <c r="A24" s="41">
        <v>16</v>
      </c>
      <c r="B24" s="40" t="s">
        <v>30</v>
      </c>
      <c r="C24" s="48" t="s">
        <v>91</v>
      </c>
      <c r="D24" s="75"/>
      <c r="E24" s="42">
        <f t="shared" si="2"/>
        <v>0</v>
      </c>
      <c r="F24" s="42"/>
      <c r="G24" s="42"/>
      <c r="H24" s="42">
        <f t="shared" si="1"/>
        <v>0</v>
      </c>
      <c r="I24" s="60" t="s">
        <v>392</v>
      </c>
      <c r="J24" s="46" t="s">
        <v>393</v>
      </c>
    </row>
    <row r="25" spans="1:10" ht="165.75" x14ac:dyDescent="0.2">
      <c r="A25" s="41">
        <v>17</v>
      </c>
      <c r="B25" s="40" t="s">
        <v>31</v>
      </c>
      <c r="C25" s="48" t="s">
        <v>91</v>
      </c>
      <c r="D25" s="75"/>
      <c r="E25" s="42">
        <f t="shared" si="2"/>
        <v>0</v>
      </c>
      <c r="F25" s="42"/>
      <c r="G25" s="42"/>
      <c r="H25" s="42">
        <f t="shared" si="1"/>
        <v>0</v>
      </c>
      <c r="I25" s="60" t="s">
        <v>195</v>
      </c>
      <c r="J25" s="46" t="s">
        <v>398</v>
      </c>
    </row>
    <row r="26" spans="1:10" s="16" customFormat="1" ht="66.75" customHeight="1" x14ac:dyDescent="0.2">
      <c r="A26" s="41">
        <v>18</v>
      </c>
      <c r="B26" s="40" t="s">
        <v>32</v>
      </c>
      <c r="C26" s="46" t="s">
        <v>90</v>
      </c>
      <c r="D26" s="75"/>
      <c r="E26" s="42">
        <f t="shared" si="2"/>
        <v>1</v>
      </c>
      <c r="F26" s="42"/>
      <c r="G26" s="42"/>
      <c r="H26" s="42">
        <f t="shared" si="1"/>
        <v>1</v>
      </c>
      <c r="I26" s="60" t="s">
        <v>119</v>
      </c>
      <c r="J26" s="46"/>
    </row>
    <row r="27" spans="1:10" ht="127.5" x14ac:dyDescent="0.2">
      <c r="A27" s="41">
        <v>19</v>
      </c>
      <c r="B27" s="40" t="s">
        <v>33</v>
      </c>
      <c r="C27" s="48" t="s">
        <v>91</v>
      </c>
      <c r="D27" s="75"/>
      <c r="E27" s="42">
        <f t="shared" si="2"/>
        <v>0</v>
      </c>
      <c r="F27" s="42"/>
      <c r="G27" s="42"/>
      <c r="H27" s="42">
        <f t="shared" si="1"/>
        <v>0</v>
      </c>
      <c r="I27" s="60" t="s">
        <v>198</v>
      </c>
      <c r="J27" s="46" t="s">
        <v>399</v>
      </c>
    </row>
    <row r="28" spans="1:10" ht="134.25" customHeight="1" x14ac:dyDescent="0.2">
      <c r="A28" s="41">
        <v>20</v>
      </c>
      <c r="B28" s="40" t="s">
        <v>34</v>
      </c>
      <c r="C28" s="48" t="s">
        <v>91</v>
      </c>
      <c r="D28" s="75"/>
      <c r="E28" s="42">
        <f t="shared" si="2"/>
        <v>0</v>
      </c>
      <c r="F28" s="42"/>
      <c r="G28" s="42"/>
      <c r="H28" s="42">
        <f t="shared" si="1"/>
        <v>0</v>
      </c>
      <c r="I28" s="60" t="s">
        <v>203</v>
      </c>
      <c r="J28" s="46" t="s">
        <v>400</v>
      </c>
    </row>
    <row r="29" spans="1:10" ht="114.75" x14ac:dyDescent="0.2">
      <c r="A29" s="41">
        <v>21</v>
      </c>
      <c r="B29" s="40" t="s">
        <v>35</v>
      </c>
      <c r="C29" s="48" t="s">
        <v>91</v>
      </c>
      <c r="D29" s="75"/>
      <c r="E29" s="42">
        <f t="shared" si="2"/>
        <v>0</v>
      </c>
      <c r="F29" s="42"/>
      <c r="G29" s="42"/>
      <c r="H29" s="42">
        <f t="shared" si="1"/>
        <v>0</v>
      </c>
      <c r="I29" s="60"/>
      <c r="J29" s="46" t="s">
        <v>390</v>
      </c>
    </row>
    <row r="30" spans="1:10" ht="146.25" customHeight="1" x14ac:dyDescent="0.2">
      <c r="A30" s="41">
        <v>22</v>
      </c>
      <c r="B30" s="40" t="s">
        <v>36</v>
      </c>
      <c r="C30" s="48" t="s">
        <v>91</v>
      </c>
      <c r="D30" s="75"/>
      <c r="E30" s="42">
        <f t="shared" si="2"/>
        <v>0</v>
      </c>
      <c r="F30" s="42"/>
      <c r="G30" s="42"/>
      <c r="H30" s="42">
        <f t="shared" si="1"/>
        <v>0</v>
      </c>
      <c r="I30" s="60" t="s">
        <v>206</v>
      </c>
      <c r="J30" s="46" t="s">
        <v>401</v>
      </c>
    </row>
    <row r="31" spans="1:10" ht="63.75" x14ac:dyDescent="0.2">
      <c r="A31" s="41">
        <v>23</v>
      </c>
      <c r="B31" s="40" t="s">
        <v>37</v>
      </c>
      <c r="C31" s="48" t="s">
        <v>90</v>
      </c>
      <c r="D31" s="75"/>
      <c r="E31" s="42">
        <f t="shared" si="2"/>
        <v>1</v>
      </c>
      <c r="F31" s="42"/>
      <c r="G31" s="42"/>
      <c r="H31" s="42">
        <f t="shared" si="1"/>
        <v>1</v>
      </c>
      <c r="I31" s="60" t="s">
        <v>210</v>
      </c>
      <c r="J31" s="46" t="s">
        <v>402</v>
      </c>
    </row>
    <row r="32" spans="1:10" ht="51" x14ac:dyDescent="0.2">
      <c r="A32" s="41">
        <v>24</v>
      </c>
      <c r="B32" s="40" t="s">
        <v>38</v>
      </c>
      <c r="C32" s="48" t="s">
        <v>90</v>
      </c>
      <c r="D32" s="75" t="s">
        <v>403</v>
      </c>
      <c r="E32" s="42">
        <f t="shared" si="2"/>
        <v>1</v>
      </c>
      <c r="F32" s="42">
        <v>0.5</v>
      </c>
      <c r="G32" s="42"/>
      <c r="H32" s="42">
        <f t="shared" si="1"/>
        <v>0.5</v>
      </c>
      <c r="I32" s="60" t="s">
        <v>215</v>
      </c>
      <c r="J32" s="139"/>
    </row>
    <row r="33" spans="1:10" ht="25.5" x14ac:dyDescent="0.2">
      <c r="A33" s="41">
        <v>25</v>
      </c>
      <c r="B33" s="40" t="s">
        <v>39</v>
      </c>
      <c r="C33" s="48" t="s">
        <v>91</v>
      </c>
      <c r="D33" s="75"/>
      <c r="E33" s="42">
        <f t="shared" si="2"/>
        <v>0</v>
      </c>
      <c r="F33" s="42"/>
      <c r="G33" s="42"/>
      <c r="H33" s="42">
        <f t="shared" si="1"/>
        <v>0</v>
      </c>
      <c r="I33" s="60"/>
      <c r="J33" s="46"/>
    </row>
    <row r="34" spans="1:10" ht="102" x14ac:dyDescent="0.2">
      <c r="A34" s="41">
        <v>26</v>
      </c>
      <c r="B34" s="40" t="s">
        <v>40</v>
      </c>
      <c r="C34" s="48" t="s">
        <v>91</v>
      </c>
      <c r="D34" s="75"/>
      <c r="E34" s="42">
        <f t="shared" si="2"/>
        <v>0</v>
      </c>
      <c r="F34" s="42"/>
      <c r="G34" s="42"/>
      <c r="H34" s="42">
        <f t="shared" si="1"/>
        <v>0</v>
      </c>
      <c r="I34" s="60" t="s">
        <v>218</v>
      </c>
      <c r="J34" s="46" t="s">
        <v>404</v>
      </c>
    </row>
    <row r="35" spans="1:10" ht="127.5" customHeight="1" x14ac:dyDescent="0.2">
      <c r="A35" s="41">
        <v>27</v>
      </c>
      <c r="B35" s="40" t="s">
        <v>41</v>
      </c>
      <c r="C35" s="48" t="s">
        <v>91</v>
      </c>
      <c r="D35" s="75" t="s">
        <v>406</v>
      </c>
      <c r="E35" s="42">
        <f t="shared" si="2"/>
        <v>0</v>
      </c>
      <c r="F35" s="42">
        <v>0.5</v>
      </c>
      <c r="G35" s="42"/>
      <c r="H35" s="42">
        <f t="shared" si="1"/>
        <v>0</v>
      </c>
      <c r="I35" s="60" t="s">
        <v>147</v>
      </c>
      <c r="J35" s="46" t="s">
        <v>405</v>
      </c>
    </row>
    <row r="36" spans="1:10" ht="25.5" x14ac:dyDescent="0.2">
      <c r="A36" s="41">
        <v>28</v>
      </c>
      <c r="B36" s="40" t="s">
        <v>42</v>
      </c>
      <c r="C36" s="48" t="s">
        <v>91</v>
      </c>
      <c r="D36" s="75"/>
      <c r="E36" s="42">
        <f t="shared" si="2"/>
        <v>0</v>
      </c>
      <c r="F36" s="42"/>
      <c r="G36" s="42"/>
      <c r="H36" s="42">
        <f t="shared" si="1"/>
        <v>0</v>
      </c>
      <c r="I36" s="60"/>
      <c r="J36" s="46" t="s">
        <v>130</v>
      </c>
    </row>
    <row r="37" spans="1:10" ht="191.25" x14ac:dyDescent="0.2">
      <c r="A37" s="41">
        <v>29</v>
      </c>
      <c r="B37" s="40" t="s">
        <v>43</v>
      </c>
      <c r="C37" s="48" t="s">
        <v>91</v>
      </c>
      <c r="D37" s="75"/>
      <c r="E37" s="42">
        <f t="shared" si="2"/>
        <v>0</v>
      </c>
      <c r="F37" s="42"/>
      <c r="G37" s="42"/>
      <c r="H37" s="42">
        <f t="shared" si="1"/>
        <v>0</v>
      </c>
      <c r="I37" s="60" t="s">
        <v>242</v>
      </c>
      <c r="J37" s="46" t="s">
        <v>407</v>
      </c>
    </row>
    <row r="38" spans="1:10" s="16" customFormat="1" ht="127.5" x14ac:dyDescent="0.2">
      <c r="A38" s="44">
        <v>30</v>
      </c>
      <c r="B38" s="40" t="s">
        <v>44</v>
      </c>
      <c r="C38" s="46" t="s">
        <v>91</v>
      </c>
      <c r="D38" s="75"/>
      <c r="E38" s="42">
        <f t="shared" si="2"/>
        <v>0</v>
      </c>
      <c r="F38" s="42"/>
      <c r="G38" s="42"/>
      <c r="H38" s="42">
        <f t="shared" si="1"/>
        <v>0</v>
      </c>
      <c r="I38" s="60" t="s">
        <v>125</v>
      </c>
      <c r="J38" s="46" t="s">
        <v>410</v>
      </c>
    </row>
    <row r="39" spans="1:10" s="7" customFormat="1" ht="63.75" customHeight="1" x14ac:dyDescent="0.2">
      <c r="A39" s="44">
        <v>31</v>
      </c>
      <c r="B39" s="40" t="s">
        <v>45</v>
      </c>
      <c r="C39" s="48" t="s">
        <v>90</v>
      </c>
      <c r="D39" s="75"/>
      <c r="E39" s="42">
        <f t="shared" si="2"/>
        <v>1</v>
      </c>
      <c r="F39" s="42"/>
      <c r="G39" s="42"/>
      <c r="H39" s="42">
        <f t="shared" si="1"/>
        <v>1</v>
      </c>
      <c r="I39" s="60" t="s">
        <v>122</v>
      </c>
      <c r="J39" s="46"/>
    </row>
    <row r="40" spans="1:10" s="7" customFormat="1" ht="204" x14ac:dyDescent="0.2">
      <c r="A40" s="44">
        <v>32</v>
      </c>
      <c r="B40" s="40" t="s">
        <v>46</v>
      </c>
      <c r="C40" s="48" t="s">
        <v>91</v>
      </c>
      <c r="D40" s="75"/>
      <c r="E40" s="42">
        <f t="shared" si="2"/>
        <v>0</v>
      </c>
      <c r="F40" s="42"/>
      <c r="G40" s="42"/>
      <c r="H40" s="42">
        <f t="shared" si="1"/>
        <v>0</v>
      </c>
      <c r="I40" s="60" t="s">
        <v>408</v>
      </c>
      <c r="J40" s="46" t="s">
        <v>411</v>
      </c>
    </row>
    <row r="41" spans="1:10" ht="191.25" x14ac:dyDescent="0.2">
      <c r="A41" s="44">
        <v>33</v>
      </c>
      <c r="B41" s="40" t="s">
        <v>47</v>
      </c>
      <c r="C41" s="48" t="s">
        <v>91</v>
      </c>
      <c r="D41" s="75" t="s">
        <v>409</v>
      </c>
      <c r="E41" s="42">
        <f t="shared" si="2"/>
        <v>0</v>
      </c>
      <c r="F41" s="42">
        <v>0.5</v>
      </c>
      <c r="G41" s="42"/>
      <c r="H41" s="42">
        <f t="shared" si="1"/>
        <v>0</v>
      </c>
      <c r="I41" s="60" t="s">
        <v>247</v>
      </c>
      <c r="J41" s="46" t="s">
        <v>412</v>
      </c>
    </row>
    <row r="42" spans="1:10" s="7" customFormat="1" ht="165.75" x14ac:dyDescent="0.2">
      <c r="A42" s="44">
        <v>34</v>
      </c>
      <c r="B42" s="40" t="s">
        <v>48</v>
      </c>
      <c r="C42" s="48" t="s">
        <v>91</v>
      </c>
      <c r="D42" s="75"/>
      <c r="E42" s="42">
        <f t="shared" si="2"/>
        <v>0</v>
      </c>
      <c r="F42" s="42"/>
      <c r="G42" s="42"/>
      <c r="H42" s="42">
        <f t="shared" si="1"/>
        <v>0</v>
      </c>
      <c r="I42" s="60" t="s">
        <v>153</v>
      </c>
      <c r="J42" s="46" t="s">
        <v>413</v>
      </c>
    </row>
    <row r="43" spans="1:10" s="7" customFormat="1" ht="89.25" x14ac:dyDescent="0.2">
      <c r="A43" s="44">
        <v>35</v>
      </c>
      <c r="B43" s="40" t="s">
        <v>49</v>
      </c>
      <c r="C43" s="48" t="s">
        <v>91</v>
      </c>
      <c r="D43" s="75"/>
      <c r="E43" s="42">
        <f t="shared" si="2"/>
        <v>0</v>
      </c>
      <c r="F43" s="42"/>
      <c r="G43" s="42"/>
      <c r="H43" s="42">
        <f t="shared" si="1"/>
        <v>0</v>
      </c>
      <c r="I43" s="60" t="s">
        <v>252</v>
      </c>
      <c r="J43" s="46" t="s">
        <v>395</v>
      </c>
    </row>
    <row r="44" spans="1:10" s="7" customFormat="1" ht="223.5" customHeight="1" x14ac:dyDescent="0.2">
      <c r="A44" s="41">
        <v>36</v>
      </c>
      <c r="B44" s="40" t="s">
        <v>51</v>
      </c>
      <c r="C44" s="48" t="s">
        <v>91</v>
      </c>
      <c r="D44" s="75"/>
      <c r="E44" s="42">
        <f t="shared" si="2"/>
        <v>0</v>
      </c>
      <c r="F44" s="42"/>
      <c r="G44" s="42"/>
      <c r="H44" s="42">
        <f t="shared" si="1"/>
        <v>0</v>
      </c>
      <c r="I44" s="60" t="s">
        <v>286</v>
      </c>
      <c r="J44" s="46" t="s">
        <v>414</v>
      </c>
    </row>
    <row r="45" spans="1:10" s="16" customFormat="1" ht="111" customHeight="1" x14ac:dyDescent="0.2">
      <c r="A45" s="41">
        <v>37</v>
      </c>
      <c r="B45" s="40" t="s">
        <v>52</v>
      </c>
      <c r="C45" s="46" t="s">
        <v>91</v>
      </c>
      <c r="D45" s="62"/>
      <c r="E45" s="42">
        <f t="shared" si="2"/>
        <v>0</v>
      </c>
      <c r="F45" s="42"/>
      <c r="G45" s="42"/>
      <c r="H45" s="42">
        <f t="shared" si="1"/>
        <v>0</v>
      </c>
      <c r="I45" s="60" t="s">
        <v>295</v>
      </c>
      <c r="J45" s="46" t="s">
        <v>395</v>
      </c>
    </row>
    <row r="46" spans="1:10" s="7" customFormat="1" ht="38.25" x14ac:dyDescent="0.2">
      <c r="A46" s="41">
        <v>38</v>
      </c>
      <c r="B46" s="40" t="s">
        <v>53</v>
      </c>
      <c r="C46" s="48" t="s">
        <v>90</v>
      </c>
      <c r="D46" s="110"/>
      <c r="E46" s="42">
        <f t="shared" si="2"/>
        <v>1</v>
      </c>
      <c r="F46" s="42"/>
      <c r="G46" s="42"/>
      <c r="H46" s="42">
        <f t="shared" si="1"/>
        <v>1</v>
      </c>
      <c r="I46" s="60" t="s">
        <v>298</v>
      </c>
      <c r="J46" s="64"/>
    </row>
    <row r="47" spans="1:10" s="7" customFormat="1" ht="89.25" x14ac:dyDescent="0.2">
      <c r="A47" s="41">
        <v>39</v>
      </c>
      <c r="B47" s="40" t="s">
        <v>50</v>
      </c>
      <c r="C47" s="48" t="s">
        <v>91</v>
      </c>
      <c r="D47" s="110"/>
      <c r="E47" s="42">
        <f t="shared" si="2"/>
        <v>0</v>
      </c>
      <c r="F47" s="42"/>
      <c r="G47" s="42"/>
      <c r="H47" s="42">
        <f t="shared" si="1"/>
        <v>0</v>
      </c>
      <c r="I47" s="65" t="s">
        <v>268</v>
      </c>
      <c r="J47" s="46" t="s">
        <v>395</v>
      </c>
    </row>
    <row r="48" spans="1:10" ht="114.75" x14ac:dyDescent="0.2">
      <c r="A48" s="41">
        <v>40</v>
      </c>
      <c r="B48" s="40" t="s">
        <v>54</v>
      </c>
      <c r="C48" s="48" t="s">
        <v>91</v>
      </c>
      <c r="D48" s="75" t="s">
        <v>388</v>
      </c>
      <c r="E48" s="42">
        <f t="shared" si="2"/>
        <v>0</v>
      </c>
      <c r="F48" s="42">
        <v>0.5</v>
      </c>
      <c r="G48" s="42"/>
      <c r="H48" s="42">
        <f t="shared" si="1"/>
        <v>0</v>
      </c>
      <c r="I48" s="60" t="s">
        <v>306</v>
      </c>
      <c r="J48" s="46" t="s">
        <v>415</v>
      </c>
    </row>
    <row r="49" spans="1:10" ht="51" x14ac:dyDescent="0.2">
      <c r="A49" s="41">
        <v>41</v>
      </c>
      <c r="B49" s="40" t="s">
        <v>55</v>
      </c>
      <c r="C49" s="48" t="s">
        <v>91</v>
      </c>
      <c r="D49" s="103"/>
      <c r="E49" s="42">
        <f t="shared" si="2"/>
        <v>0</v>
      </c>
      <c r="F49" s="42"/>
      <c r="G49" s="42"/>
      <c r="H49" s="42">
        <f t="shared" si="1"/>
        <v>0</v>
      </c>
      <c r="I49" s="60" t="s">
        <v>417</v>
      </c>
      <c r="J49" s="49" t="s">
        <v>238</v>
      </c>
    </row>
    <row r="50" spans="1:10" s="7" customFormat="1" ht="153" x14ac:dyDescent="0.2">
      <c r="A50" s="41">
        <v>42</v>
      </c>
      <c r="B50" s="40" t="s">
        <v>56</v>
      </c>
      <c r="C50" s="48" t="s">
        <v>91</v>
      </c>
      <c r="D50" s="102"/>
      <c r="E50" s="42">
        <f t="shared" si="2"/>
        <v>0</v>
      </c>
      <c r="F50" s="42"/>
      <c r="G50" s="42"/>
      <c r="H50" s="42">
        <f t="shared" si="1"/>
        <v>0</v>
      </c>
      <c r="I50" s="60" t="s">
        <v>261</v>
      </c>
      <c r="J50" s="46" t="s">
        <v>416</v>
      </c>
    </row>
    <row r="51" spans="1:10" x14ac:dyDescent="0.2">
      <c r="C51" s="47"/>
      <c r="D51" s="47"/>
      <c r="E51" s="47"/>
      <c r="F51" s="47"/>
      <c r="J51" s="109"/>
    </row>
    <row r="52" spans="1:10" x14ac:dyDescent="0.2">
      <c r="C52" s="47"/>
      <c r="D52" s="47"/>
      <c r="E52" s="47"/>
      <c r="F52" s="47"/>
    </row>
    <row r="54" spans="1:10" x14ac:dyDescent="0.2">
      <c r="A54" s="13"/>
      <c r="B54" s="8"/>
      <c r="C54" s="14"/>
      <c r="D54" s="14"/>
      <c r="E54" s="14"/>
      <c r="F54" s="14"/>
    </row>
    <row r="61" spans="1:10" x14ac:dyDescent="0.2">
      <c r="A61" s="13"/>
      <c r="B61" s="8"/>
      <c r="C61" s="14"/>
      <c r="D61" s="14"/>
      <c r="E61" s="14"/>
      <c r="F61" s="14"/>
    </row>
    <row r="65" spans="1:6" x14ac:dyDescent="0.2">
      <c r="A65" s="13"/>
      <c r="B65" s="8"/>
      <c r="C65" s="14"/>
      <c r="D65" s="14"/>
      <c r="E65" s="14"/>
      <c r="F65" s="14"/>
    </row>
    <row r="68" spans="1:6" x14ac:dyDescent="0.2">
      <c r="A68" s="13"/>
      <c r="B68" s="8"/>
      <c r="C68" s="14"/>
      <c r="D68" s="14"/>
      <c r="E68" s="14"/>
      <c r="F68" s="14"/>
    </row>
    <row r="72" spans="1:6" x14ac:dyDescent="0.2">
      <c r="A72" s="13"/>
      <c r="B72" s="8"/>
      <c r="C72" s="14"/>
      <c r="D72" s="14"/>
      <c r="E72" s="14"/>
      <c r="F72" s="14"/>
    </row>
    <row r="75" spans="1:6" x14ac:dyDescent="0.2">
      <c r="A75" s="13"/>
      <c r="B75" s="8"/>
      <c r="C75" s="14"/>
      <c r="D75" s="14"/>
      <c r="E75" s="14"/>
      <c r="F75" s="14"/>
    </row>
    <row r="79" spans="1:6" x14ac:dyDescent="0.2">
      <c r="A79" s="13"/>
      <c r="B79" s="8"/>
      <c r="C79" s="14"/>
      <c r="D79" s="14"/>
      <c r="E79" s="14"/>
      <c r="F79" s="14"/>
    </row>
  </sheetData>
  <mergeCells count="10">
    <mergeCell ref="A3:J3"/>
    <mergeCell ref="A4:A6"/>
    <mergeCell ref="D4:D6"/>
    <mergeCell ref="E4:H4"/>
    <mergeCell ref="I4:I6"/>
    <mergeCell ref="J4:J6"/>
    <mergeCell ref="B5:B6"/>
    <mergeCell ref="E5:E6"/>
    <mergeCell ref="F5:G5"/>
    <mergeCell ref="H5:H6"/>
  </mergeCells>
  <dataValidations count="3">
    <dataValidation type="list" allowBlank="1" showInputMessage="1" showErrorMessage="1" sqref="F7:G50">
      <formula1>Формат</formula1>
    </dataValidation>
    <dataValidation type="list" allowBlank="1" showInputMessage="1" showErrorMessage="1" sqref="C8:C11 D50 C13:C50">
      <formula1>$C$5:$C$6</formula1>
    </dataValidation>
    <dataValidation type="list" allowBlank="1" showInputMessage="1" showErrorMessage="1" sqref="C12">
      <formula1>Выбор_1.2</formula1>
    </dataValidation>
  </dataValidations>
  <hyperlinks>
    <hyperlink ref="I38" r:id="rId1"/>
    <hyperlink ref="I10" r:id="rId2"/>
    <hyperlink ref="I35" r:id="rId3" display="http://ozinki.sarmo.ru/byudzhet/byudzhet-munitsipalnogo-rayona.php"/>
    <hyperlink ref="I14" r:id="rId4" display="http://arkadak.sarmo.ru/index.php?option=com_content&amp;view=article&amp;id=828"/>
    <hyperlink ref="I17" r:id="rId5" display="http://www.admbal.ru/page/publichnye-slushaniya-24-maya-2016-goda"/>
    <hyperlink ref="I21" r:id="rId6" display="http://voskresensk64.ru/meeting/mun-sobranie/documents/index.php"/>
    <hyperlink ref="I22" r:id="rId7"/>
    <hyperlink ref="I30" r:id="rId8"/>
    <hyperlink ref="I32" r:id="rId9"/>
    <hyperlink ref="I34" r:id="rId10"/>
    <hyperlink ref="I37" r:id="rId11"/>
    <hyperlink ref="I41" r:id="rId12"/>
    <hyperlink ref="I8" r:id="rId13"/>
    <hyperlink ref="I25" r:id="rId14"/>
    <hyperlink ref="I26" r:id="rId15"/>
    <hyperlink ref="I27" r:id="rId16"/>
    <hyperlink ref="I28" r:id="rId17"/>
    <hyperlink ref="I31" r:id="rId18"/>
    <hyperlink ref="I39" r:id="rId19" location="more-15685"/>
    <hyperlink ref="I40" r:id="rId20"/>
    <hyperlink ref="I46" r:id="rId21"/>
    <hyperlink ref="I47" r:id="rId22"/>
  </hyperlinks>
  <pageMargins left="0.9055118110236221" right="0.70866141732283472" top="0.35433070866141736" bottom="0.35433070866141736" header="0.31496062992125984" footer="0.31496062992125984"/>
  <pageSetup paperSize="9" scale="52" fitToHeight="3" orientation="landscape" r:id="rId2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1"/>
  <sheetViews>
    <sheetView view="pageBreakPreview" zoomScaleNormal="100" zoomScaleSheetLayoutView="100" workbookViewId="0">
      <pane ySplit="6" topLeftCell="A7" activePane="bottomLeft" state="frozenSplit"/>
      <selection pane="bottomLeft" activeCell="B10" sqref="B10"/>
    </sheetView>
  </sheetViews>
  <sheetFormatPr defaultRowHeight="12.75" x14ac:dyDescent="0.2"/>
  <cols>
    <col min="1" max="1" width="4.28515625" style="12" customWidth="1"/>
    <col min="2" max="2" width="22.7109375" style="22" customWidth="1"/>
    <col min="3" max="3" width="40.28515625" style="22" customWidth="1"/>
    <col min="4" max="4" width="15.5703125" style="22" customWidth="1"/>
    <col min="5" max="5" width="20" style="22" customWidth="1"/>
    <col min="6" max="6" width="21.5703125" style="11" customWidth="1"/>
    <col min="7" max="7" width="12.85546875" style="11" customWidth="1"/>
    <col min="8" max="9" width="10.85546875" style="11" customWidth="1"/>
    <col min="10" max="10" width="9.85546875" style="11" customWidth="1"/>
    <col min="11" max="11" width="36.140625" style="11" customWidth="1"/>
    <col min="12" max="12" width="46" style="11" customWidth="1"/>
    <col min="13" max="13" width="9.140625" style="22"/>
    <col min="14" max="14" width="40" style="26" customWidth="1"/>
    <col min="15" max="16384" width="9.140625" style="22"/>
  </cols>
  <sheetData>
    <row r="1" spans="1:20" s="19" customFormat="1" ht="24.75" customHeight="1" x14ac:dyDescent="0.2">
      <c r="A1" s="137" t="s">
        <v>106</v>
      </c>
      <c r="B1" s="55"/>
      <c r="C1" s="55"/>
      <c r="D1" s="55"/>
      <c r="E1" s="55"/>
      <c r="F1" s="55"/>
      <c r="G1" s="55"/>
      <c r="H1" s="55"/>
      <c r="I1" s="55"/>
      <c r="J1" s="55"/>
      <c r="K1" s="55"/>
      <c r="L1" s="55"/>
      <c r="M1" s="3"/>
    </row>
    <row r="2" spans="1:20" ht="15" customHeight="1" x14ac:dyDescent="0.2">
      <c r="A2" s="17" t="s">
        <v>16</v>
      </c>
      <c r="B2" s="17"/>
      <c r="C2" s="23"/>
      <c r="D2" s="23"/>
      <c r="E2" s="23"/>
      <c r="F2" s="23"/>
      <c r="G2" s="23"/>
      <c r="H2" s="23"/>
      <c r="I2" s="23"/>
      <c r="J2" s="23"/>
      <c r="K2" s="23"/>
      <c r="L2" s="23"/>
      <c r="M2" s="26"/>
      <c r="N2" s="22"/>
    </row>
    <row r="3" spans="1:20" ht="42" customHeight="1" x14ac:dyDescent="0.2">
      <c r="A3" s="162" t="str">
        <f>'Методика II этап'!B27</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2"/>
      <c r="C3" s="162"/>
      <c r="D3" s="162"/>
      <c r="E3" s="162"/>
      <c r="F3" s="162"/>
      <c r="G3" s="162"/>
      <c r="H3" s="162"/>
      <c r="I3" s="162"/>
      <c r="J3" s="162"/>
      <c r="K3" s="162"/>
      <c r="L3" s="162"/>
      <c r="M3" s="26"/>
      <c r="N3" s="22"/>
    </row>
    <row r="4" spans="1:20" ht="124.5" customHeight="1" x14ac:dyDescent="0.2">
      <c r="A4" s="155" t="s">
        <v>4</v>
      </c>
      <c r="B4" s="125" t="s">
        <v>15</v>
      </c>
      <c r="C4" s="125" t="str">
        <f>'Методика II этап'!B26</f>
        <v>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v>
      </c>
      <c r="D4" s="125" t="s">
        <v>434</v>
      </c>
      <c r="E4" s="155" t="s">
        <v>369</v>
      </c>
      <c r="F4" s="155" t="s">
        <v>107</v>
      </c>
      <c r="G4" s="155"/>
      <c r="H4" s="155"/>
      <c r="I4" s="155"/>
      <c r="J4" s="155"/>
      <c r="K4" s="155" t="s">
        <v>3</v>
      </c>
      <c r="L4" s="155" t="s">
        <v>62</v>
      </c>
      <c r="M4" s="19"/>
      <c r="N4" s="27"/>
      <c r="O4" s="19"/>
      <c r="P4" s="19"/>
      <c r="Q4" s="19"/>
      <c r="R4" s="19"/>
      <c r="S4" s="19"/>
      <c r="T4" s="19"/>
    </row>
    <row r="5" spans="1:20" s="10" customFormat="1" ht="94.5" x14ac:dyDescent="0.2">
      <c r="A5" s="155"/>
      <c r="B5" s="155" t="s">
        <v>7</v>
      </c>
      <c r="C5" s="126" t="str">
        <f>'Методика II этап'!B28</f>
        <v>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v>
      </c>
      <c r="D5" s="161" t="s">
        <v>57</v>
      </c>
      <c r="E5" s="155"/>
      <c r="F5" s="157" t="s">
        <v>13</v>
      </c>
      <c r="G5" s="161" t="s">
        <v>14</v>
      </c>
      <c r="H5" s="161"/>
      <c r="I5" s="161"/>
      <c r="J5" s="157" t="s">
        <v>12</v>
      </c>
      <c r="K5" s="155"/>
      <c r="L5" s="155"/>
      <c r="M5" s="9"/>
      <c r="N5" s="28"/>
      <c r="O5" s="9"/>
      <c r="P5" s="9"/>
      <c r="Q5" s="9"/>
      <c r="R5" s="9"/>
      <c r="S5" s="9"/>
      <c r="T5" s="9"/>
    </row>
    <row r="6" spans="1:20" s="10" customFormat="1" ht="58.5" customHeight="1" x14ac:dyDescent="0.2">
      <c r="A6" s="155"/>
      <c r="B6" s="155"/>
      <c r="C6" s="126" t="str">
        <f>'Методика II этап'!B29</f>
        <v>Публичные слушания не проводились, или не опубликован итоговый документ (решение/протокол), принятый по результатам публичных слушаний</v>
      </c>
      <c r="D6" s="155"/>
      <c r="E6" s="155"/>
      <c r="F6" s="157"/>
      <c r="G6" s="126" t="s">
        <v>11</v>
      </c>
      <c r="H6" s="126" t="s">
        <v>17</v>
      </c>
      <c r="I6" s="126" t="s">
        <v>58</v>
      </c>
      <c r="J6" s="157"/>
      <c r="K6" s="155"/>
      <c r="L6" s="155"/>
      <c r="M6" s="9"/>
      <c r="N6" s="28"/>
      <c r="O6" s="9"/>
      <c r="P6" s="9"/>
      <c r="Q6" s="9"/>
      <c r="R6" s="9"/>
      <c r="S6" s="9"/>
      <c r="T6" s="9"/>
    </row>
    <row r="7" spans="1:20" s="16" customFormat="1" x14ac:dyDescent="0.2">
      <c r="A7" s="79"/>
      <c r="B7" s="80" t="s">
        <v>433</v>
      </c>
      <c r="C7" s="81"/>
      <c r="D7" s="82"/>
      <c r="E7" s="82"/>
      <c r="F7" s="83"/>
      <c r="G7" s="83"/>
      <c r="H7" s="83"/>
      <c r="I7" s="83"/>
      <c r="J7" s="83"/>
      <c r="K7" s="84"/>
      <c r="L7" s="84"/>
      <c r="M7" s="15"/>
      <c r="N7" s="25"/>
      <c r="O7" s="15"/>
      <c r="P7" s="15"/>
      <c r="Q7" s="15"/>
      <c r="R7" s="15"/>
      <c r="S7" s="15"/>
      <c r="T7" s="15"/>
    </row>
    <row r="8" spans="1:20" s="7" customFormat="1" ht="76.5" x14ac:dyDescent="0.2">
      <c r="A8" s="41">
        <v>1</v>
      </c>
      <c r="B8" s="40" t="s">
        <v>18</v>
      </c>
      <c r="C8" s="46" t="s">
        <v>96</v>
      </c>
      <c r="D8" s="62" t="s">
        <v>120</v>
      </c>
      <c r="E8" s="75"/>
      <c r="F8" s="42">
        <f>IF(C8=$C$5,1,0)</f>
        <v>1</v>
      </c>
      <c r="G8" s="42"/>
      <c r="H8" s="42"/>
      <c r="I8" s="42"/>
      <c r="J8" s="42">
        <f>F8*(1-G8)*(1-H8)*(1-I8)</f>
        <v>1</v>
      </c>
      <c r="K8" s="60" t="s">
        <v>227</v>
      </c>
      <c r="L8" s="63"/>
      <c r="M8" s="6"/>
      <c r="N8" s="3"/>
      <c r="O8" s="6"/>
      <c r="P8" s="6"/>
      <c r="Q8" s="6"/>
      <c r="R8" s="6"/>
      <c r="S8" s="6"/>
      <c r="T8" s="6"/>
    </row>
    <row r="9" spans="1:20" ht="51" x14ac:dyDescent="0.2">
      <c r="A9" s="41">
        <v>2</v>
      </c>
      <c r="B9" s="40" t="s">
        <v>19</v>
      </c>
      <c r="C9" s="46" t="s">
        <v>97</v>
      </c>
      <c r="D9" s="62"/>
      <c r="E9" s="62"/>
      <c r="F9" s="42">
        <f t="shared" ref="F9:F11" si="0">IF(C9=$C$5,1,0)</f>
        <v>0</v>
      </c>
      <c r="G9" s="42"/>
      <c r="H9" s="42"/>
      <c r="I9" s="42"/>
      <c r="J9" s="42">
        <f t="shared" ref="J9:J50" si="1">F9*(1-G9)*(1-H9)*(1-I9)</f>
        <v>0</v>
      </c>
      <c r="K9" s="60" t="s">
        <v>239</v>
      </c>
      <c r="L9" s="63" t="s">
        <v>240</v>
      </c>
      <c r="M9" s="19"/>
      <c r="N9" s="3"/>
      <c r="O9" s="19"/>
      <c r="P9" s="19"/>
      <c r="Q9" s="19"/>
      <c r="R9" s="19"/>
      <c r="S9" s="19"/>
      <c r="T9" s="19"/>
    </row>
    <row r="10" spans="1:20" ht="102" x14ac:dyDescent="0.2">
      <c r="A10" s="41">
        <v>3</v>
      </c>
      <c r="B10" s="40" t="s">
        <v>436</v>
      </c>
      <c r="C10" s="46" t="s">
        <v>96</v>
      </c>
      <c r="D10" s="75" t="s">
        <v>258</v>
      </c>
      <c r="E10" s="75" t="s">
        <v>160</v>
      </c>
      <c r="F10" s="42">
        <f t="shared" si="0"/>
        <v>1</v>
      </c>
      <c r="G10" s="42">
        <v>0.5</v>
      </c>
      <c r="H10" s="42">
        <v>0.5</v>
      </c>
      <c r="I10" s="42"/>
      <c r="J10" s="42">
        <f t="shared" si="1"/>
        <v>0.25</v>
      </c>
      <c r="K10" s="60" t="s">
        <v>132</v>
      </c>
      <c r="L10" s="63" t="s">
        <v>118</v>
      </c>
      <c r="M10" s="19"/>
      <c r="N10" s="3"/>
      <c r="O10" s="19"/>
      <c r="P10" s="19"/>
      <c r="Q10" s="19"/>
      <c r="R10" s="19"/>
      <c r="S10" s="19"/>
      <c r="T10" s="19"/>
    </row>
    <row r="11" spans="1:20" s="7" customFormat="1" ht="51" x14ac:dyDescent="0.2">
      <c r="A11" s="41">
        <v>4</v>
      </c>
      <c r="B11" s="40" t="s">
        <v>20</v>
      </c>
      <c r="C11" s="46" t="s">
        <v>97</v>
      </c>
      <c r="D11" s="62"/>
      <c r="E11" s="93"/>
      <c r="F11" s="42">
        <f t="shared" si="0"/>
        <v>0</v>
      </c>
      <c r="G11" s="42"/>
      <c r="H11" s="42"/>
      <c r="I11" s="42"/>
      <c r="J11" s="42">
        <f t="shared" si="1"/>
        <v>0</v>
      </c>
      <c r="K11" s="60" t="s">
        <v>139</v>
      </c>
      <c r="L11" s="63" t="s">
        <v>140</v>
      </c>
      <c r="M11" s="6"/>
      <c r="N11" s="3"/>
      <c r="O11" s="6"/>
      <c r="P11" s="6"/>
      <c r="Q11" s="6"/>
      <c r="R11" s="6"/>
      <c r="S11" s="6"/>
      <c r="T11" s="6"/>
    </row>
    <row r="12" spans="1:20" s="16" customFormat="1" x14ac:dyDescent="0.2">
      <c r="A12" s="85"/>
      <c r="B12" s="80" t="s">
        <v>60</v>
      </c>
      <c r="C12" s="86"/>
      <c r="D12" s="82"/>
      <c r="E12" s="82"/>
      <c r="F12" s="87"/>
      <c r="G12" s="83"/>
      <c r="H12" s="83"/>
      <c r="I12" s="83"/>
      <c r="J12" s="87"/>
      <c r="K12" s="84"/>
      <c r="L12" s="84"/>
      <c r="M12" s="15"/>
      <c r="N12" s="25"/>
      <c r="O12" s="15"/>
      <c r="P12" s="15"/>
      <c r="Q12" s="15"/>
      <c r="R12" s="15"/>
      <c r="S12" s="15"/>
      <c r="T12" s="15"/>
    </row>
    <row r="13" spans="1:20" s="39" customFormat="1" ht="102" x14ac:dyDescent="0.2">
      <c r="A13" s="41">
        <v>5</v>
      </c>
      <c r="B13" s="40" t="s">
        <v>21</v>
      </c>
      <c r="C13" s="46" t="s">
        <v>96</v>
      </c>
      <c r="D13" s="62" t="s">
        <v>113</v>
      </c>
      <c r="E13" s="75" t="s">
        <v>160</v>
      </c>
      <c r="F13" s="42">
        <f>IF(C13=$C$5,1,0)</f>
        <v>1</v>
      </c>
      <c r="G13" s="42">
        <v>0.5</v>
      </c>
      <c r="H13" s="42">
        <v>0.5</v>
      </c>
      <c r="I13" s="42"/>
      <c r="J13" s="42">
        <f t="shared" si="1"/>
        <v>0.25</v>
      </c>
      <c r="K13" s="60" t="s">
        <v>157</v>
      </c>
      <c r="L13" s="63" t="s">
        <v>161</v>
      </c>
      <c r="M13" s="37"/>
      <c r="N13" s="38"/>
      <c r="O13" s="37"/>
      <c r="P13" s="37"/>
      <c r="Q13" s="37"/>
      <c r="R13" s="37"/>
      <c r="S13" s="37"/>
      <c r="T13" s="37"/>
    </row>
    <row r="14" spans="1:20" s="39" customFormat="1" ht="51" x14ac:dyDescent="0.2">
      <c r="A14" s="41">
        <v>6</v>
      </c>
      <c r="B14" s="40" t="s">
        <v>23</v>
      </c>
      <c r="C14" s="46" t="s">
        <v>97</v>
      </c>
      <c r="D14" s="62"/>
      <c r="E14" s="75"/>
      <c r="F14" s="42">
        <f t="shared" ref="F14:F50" si="2">IF(C14=$C$5,1,0)</f>
        <v>0</v>
      </c>
      <c r="G14" s="42"/>
      <c r="H14" s="42"/>
      <c r="I14" s="42"/>
      <c r="J14" s="42">
        <f t="shared" si="1"/>
        <v>0</v>
      </c>
      <c r="K14" s="60" t="s">
        <v>164</v>
      </c>
      <c r="L14" s="63" t="s">
        <v>140</v>
      </c>
      <c r="M14" s="37"/>
      <c r="N14" s="38"/>
      <c r="O14" s="37"/>
      <c r="P14" s="37"/>
      <c r="Q14" s="37"/>
      <c r="R14" s="37"/>
      <c r="S14" s="37"/>
      <c r="T14" s="37"/>
    </row>
    <row r="15" spans="1:20" s="39" customFormat="1" ht="102" x14ac:dyDescent="0.2">
      <c r="A15" s="41">
        <v>7</v>
      </c>
      <c r="B15" s="40" t="s">
        <v>22</v>
      </c>
      <c r="C15" s="46" t="s">
        <v>96</v>
      </c>
      <c r="D15" s="62" t="s">
        <v>113</v>
      </c>
      <c r="E15" s="75" t="s">
        <v>160</v>
      </c>
      <c r="F15" s="42">
        <f t="shared" si="2"/>
        <v>1</v>
      </c>
      <c r="G15" s="42">
        <v>0.5</v>
      </c>
      <c r="H15" s="42">
        <v>0.5</v>
      </c>
      <c r="I15" s="42"/>
      <c r="J15" s="42">
        <f t="shared" si="1"/>
        <v>0.25</v>
      </c>
      <c r="K15" s="60" t="s">
        <v>170</v>
      </c>
      <c r="L15" s="61" t="s">
        <v>171</v>
      </c>
      <c r="M15" s="37"/>
      <c r="N15" s="38"/>
      <c r="O15" s="37"/>
      <c r="P15" s="37"/>
      <c r="Q15" s="37"/>
      <c r="R15" s="37"/>
      <c r="S15" s="37"/>
      <c r="T15" s="37"/>
    </row>
    <row r="16" spans="1:20" s="39" customFormat="1" ht="76.5" x14ac:dyDescent="0.2">
      <c r="A16" s="41">
        <v>8</v>
      </c>
      <c r="B16" s="40" t="s">
        <v>24</v>
      </c>
      <c r="C16" s="46" t="s">
        <v>96</v>
      </c>
      <c r="D16" s="62" t="s">
        <v>120</v>
      </c>
      <c r="E16" s="75" t="s">
        <v>321</v>
      </c>
      <c r="F16" s="42">
        <f t="shared" si="2"/>
        <v>1</v>
      </c>
      <c r="G16" s="42">
        <v>0.5</v>
      </c>
      <c r="H16" s="42">
        <v>0.5</v>
      </c>
      <c r="I16" s="42"/>
      <c r="J16" s="42">
        <f t="shared" si="1"/>
        <v>0.25</v>
      </c>
      <c r="K16" s="60" t="s">
        <v>149</v>
      </c>
      <c r="L16" s="63" t="s">
        <v>152</v>
      </c>
      <c r="M16" s="37"/>
      <c r="N16" s="38"/>
      <c r="O16" s="37"/>
      <c r="P16" s="37"/>
      <c r="Q16" s="37"/>
      <c r="R16" s="37"/>
      <c r="S16" s="37"/>
      <c r="T16" s="37"/>
    </row>
    <row r="17" spans="1:20" s="39" customFormat="1" ht="102" x14ac:dyDescent="0.2">
      <c r="A17" s="41">
        <v>9</v>
      </c>
      <c r="B17" s="40" t="s">
        <v>25</v>
      </c>
      <c r="C17" s="46" t="s">
        <v>97</v>
      </c>
      <c r="D17" s="75" t="s">
        <v>258</v>
      </c>
      <c r="E17" s="75" t="s">
        <v>160</v>
      </c>
      <c r="F17" s="42">
        <f t="shared" si="2"/>
        <v>0</v>
      </c>
      <c r="G17" s="42">
        <v>0.5</v>
      </c>
      <c r="H17" s="42">
        <v>0.5</v>
      </c>
      <c r="I17" s="42"/>
      <c r="J17" s="42">
        <f t="shared" si="1"/>
        <v>0</v>
      </c>
      <c r="K17" s="60" t="s">
        <v>178</v>
      </c>
      <c r="L17" s="61"/>
      <c r="M17" s="37"/>
      <c r="N17" s="38"/>
      <c r="O17" s="37"/>
      <c r="P17" s="37"/>
      <c r="Q17" s="37"/>
      <c r="R17" s="37"/>
      <c r="S17" s="37"/>
      <c r="T17" s="37"/>
    </row>
    <row r="18" spans="1:20" s="39" customFormat="1" ht="102" x14ac:dyDescent="0.2">
      <c r="A18" s="41">
        <v>10</v>
      </c>
      <c r="B18" s="40" t="s">
        <v>26</v>
      </c>
      <c r="C18" s="46" t="s">
        <v>96</v>
      </c>
      <c r="D18" s="62" t="s">
        <v>113</v>
      </c>
      <c r="E18" s="75" t="s">
        <v>160</v>
      </c>
      <c r="F18" s="42">
        <f t="shared" si="2"/>
        <v>1</v>
      </c>
      <c r="G18" s="42">
        <v>0.5</v>
      </c>
      <c r="H18" s="42">
        <v>0.5</v>
      </c>
      <c r="I18" s="42"/>
      <c r="J18" s="42">
        <f t="shared" si="1"/>
        <v>0.25</v>
      </c>
      <c r="K18" s="60" t="s">
        <v>110</v>
      </c>
      <c r="L18" s="63" t="s">
        <v>118</v>
      </c>
      <c r="M18" s="37"/>
      <c r="N18" s="38"/>
      <c r="O18" s="37"/>
      <c r="P18" s="37"/>
      <c r="Q18" s="37"/>
      <c r="R18" s="37"/>
      <c r="S18" s="37"/>
      <c r="T18" s="37"/>
    </row>
    <row r="19" spans="1:20" s="39" customFormat="1" ht="51" x14ac:dyDescent="0.2">
      <c r="A19" s="41">
        <v>11</v>
      </c>
      <c r="B19" s="40" t="s">
        <v>61</v>
      </c>
      <c r="C19" s="46" t="s">
        <v>97</v>
      </c>
      <c r="D19" s="62" t="s">
        <v>113</v>
      </c>
      <c r="E19" s="75"/>
      <c r="F19" s="42">
        <f t="shared" si="2"/>
        <v>0</v>
      </c>
      <c r="G19" s="42"/>
      <c r="H19" s="42"/>
      <c r="I19" s="42"/>
      <c r="J19" s="42">
        <f t="shared" si="1"/>
        <v>0</v>
      </c>
      <c r="K19" s="60" t="s">
        <v>179</v>
      </c>
      <c r="L19" s="63" t="s">
        <v>180</v>
      </c>
      <c r="M19" s="37"/>
      <c r="N19" s="38"/>
      <c r="O19" s="37"/>
      <c r="P19" s="37"/>
      <c r="Q19" s="37"/>
      <c r="R19" s="37"/>
      <c r="S19" s="37"/>
      <c r="T19" s="37"/>
    </row>
    <row r="20" spans="1:20" s="39" customFormat="1" ht="76.5" x14ac:dyDescent="0.2">
      <c r="A20" s="41">
        <v>12</v>
      </c>
      <c r="B20" s="40" t="s">
        <v>27</v>
      </c>
      <c r="C20" s="46" t="s">
        <v>97</v>
      </c>
      <c r="D20" s="43"/>
      <c r="E20" s="43"/>
      <c r="F20" s="42">
        <f t="shared" si="2"/>
        <v>0</v>
      </c>
      <c r="G20" s="42"/>
      <c r="H20" s="42"/>
      <c r="I20" s="42"/>
      <c r="J20" s="42">
        <f t="shared" si="1"/>
        <v>0</v>
      </c>
      <c r="K20" s="60"/>
      <c r="L20" s="46" t="s">
        <v>418</v>
      </c>
      <c r="M20" s="37"/>
      <c r="N20" s="38"/>
      <c r="O20" s="37"/>
      <c r="P20" s="37"/>
      <c r="Q20" s="37"/>
      <c r="R20" s="37"/>
      <c r="S20" s="37"/>
      <c r="T20" s="37"/>
    </row>
    <row r="21" spans="1:20" s="39" customFormat="1" ht="76.5" x14ac:dyDescent="0.2">
      <c r="A21" s="41">
        <v>13</v>
      </c>
      <c r="B21" s="40" t="s">
        <v>28</v>
      </c>
      <c r="C21" s="46" t="s">
        <v>97</v>
      </c>
      <c r="D21" s="62"/>
      <c r="E21" s="43"/>
      <c r="F21" s="42">
        <f t="shared" si="2"/>
        <v>0</v>
      </c>
      <c r="G21" s="42"/>
      <c r="H21" s="42"/>
      <c r="I21" s="42"/>
      <c r="J21" s="42">
        <f t="shared" si="1"/>
        <v>0</v>
      </c>
      <c r="K21" s="78" t="s">
        <v>184</v>
      </c>
      <c r="L21" s="63" t="s">
        <v>427</v>
      </c>
      <c r="M21" s="37"/>
      <c r="N21" s="38"/>
      <c r="O21" s="37"/>
      <c r="P21" s="37"/>
      <c r="Q21" s="37"/>
      <c r="R21" s="37"/>
      <c r="S21" s="37"/>
      <c r="T21" s="37"/>
    </row>
    <row r="22" spans="1:20" s="39" customFormat="1" ht="102" x14ac:dyDescent="0.2">
      <c r="A22" s="41">
        <v>14</v>
      </c>
      <c r="B22" s="40" t="s">
        <v>428</v>
      </c>
      <c r="C22" s="46" t="s">
        <v>96</v>
      </c>
      <c r="D22" s="62" t="s">
        <v>113</v>
      </c>
      <c r="E22" s="75" t="s">
        <v>160</v>
      </c>
      <c r="F22" s="42">
        <f t="shared" si="2"/>
        <v>1</v>
      </c>
      <c r="G22" s="42">
        <v>0.5</v>
      </c>
      <c r="H22" s="42"/>
      <c r="I22" s="42"/>
      <c r="J22" s="42">
        <f t="shared" si="1"/>
        <v>0.5</v>
      </c>
      <c r="K22" s="78" t="s">
        <v>189</v>
      </c>
      <c r="L22" s="63" t="s">
        <v>171</v>
      </c>
      <c r="M22" s="37"/>
      <c r="N22" s="38"/>
      <c r="O22" s="37"/>
      <c r="P22" s="37"/>
      <c r="Q22" s="37"/>
      <c r="R22" s="37"/>
      <c r="S22" s="37"/>
      <c r="T22" s="37"/>
    </row>
    <row r="23" spans="1:20" s="39" customFormat="1" ht="51" x14ac:dyDescent="0.2">
      <c r="A23" s="41">
        <v>15</v>
      </c>
      <c r="B23" s="40" t="s">
        <v>29</v>
      </c>
      <c r="C23" s="46" t="s">
        <v>97</v>
      </c>
      <c r="D23" s="62" t="s">
        <v>113</v>
      </c>
      <c r="E23" s="43"/>
      <c r="F23" s="42">
        <f t="shared" si="2"/>
        <v>0</v>
      </c>
      <c r="G23" s="42"/>
      <c r="H23" s="42"/>
      <c r="I23" s="42"/>
      <c r="J23" s="42">
        <f t="shared" si="1"/>
        <v>0</v>
      </c>
      <c r="K23" s="60"/>
      <c r="L23" s="46" t="s">
        <v>130</v>
      </c>
      <c r="M23" s="37"/>
      <c r="N23" s="38"/>
      <c r="O23" s="37"/>
      <c r="P23" s="37"/>
      <c r="Q23" s="37"/>
      <c r="R23" s="37"/>
      <c r="S23" s="37"/>
      <c r="T23" s="37"/>
    </row>
    <row r="24" spans="1:20" s="39" customFormat="1" ht="76.5" x14ac:dyDescent="0.2">
      <c r="A24" s="41">
        <v>16</v>
      </c>
      <c r="B24" s="40" t="s">
        <v>30</v>
      </c>
      <c r="C24" s="46" t="s">
        <v>96</v>
      </c>
      <c r="D24" s="62" t="s">
        <v>113</v>
      </c>
      <c r="E24" s="75" t="s">
        <v>422</v>
      </c>
      <c r="F24" s="42">
        <f t="shared" si="2"/>
        <v>1</v>
      </c>
      <c r="G24" s="42">
        <v>0.5</v>
      </c>
      <c r="H24" s="42">
        <v>0.5</v>
      </c>
      <c r="I24" s="42"/>
      <c r="J24" s="42">
        <f t="shared" si="1"/>
        <v>0.25</v>
      </c>
      <c r="K24" s="60" t="s">
        <v>194</v>
      </c>
      <c r="L24" s="63" t="s">
        <v>426</v>
      </c>
      <c r="M24" s="37"/>
      <c r="N24" s="38"/>
      <c r="O24" s="37"/>
      <c r="P24" s="37"/>
      <c r="Q24" s="37"/>
      <c r="R24" s="37"/>
      <c r="S24" s="37"/>
      <c r="T24" s="37"/>
    </row>
    <row r="25" spans="1:20" s="39" customFormat="1" ht="51" x14ac:dyDescent="0.2">
      <c r="A25" s="41">
        <v>17</v>
      </c>
      <c r="B25" s="40" t="s">
        <v>31</v>
      </c>
      <c r="C25" s="46" t="s">
        <v>97</v>
      </c>
      <c r="D25" s="62"/>
      <c r="E25" s="43"/>
      <c r="F25" s="42">
        <f t="shared" si="2"/>
        <v>0</v>
      </c>
      <c r="G25" s="42"/>
      <c r="H25" s="42"/>
      <c r="I25" s="42"/>
      <c r="J25" s="42">
        <f t="shared" si="1"/>
        <v>0</v>
      </c>
      <c r="K25" s="60" t="s">
        <v>195</v>
      </c>
      <c r="L25" s="63" t="s">
        <v>140</v>
      </c>
      <c r="M25" s="37"/>
      <c r="N25" s="38"/>
      <c r="O25" s="37"/>
      <c r="P25" s="37"/>
      <c r="Q25" s="37"/>
      <c r="R25" s="37"/>
      <c r="S25" s="37"/>
      <c r="T25" s="37"/>
    </row>
    <row r="26" spans="1:20" s="39" customFormat="1" ht="81.75" customHeight="1" x14ac:dyDescent="0.2">
      <c r="A26" s="41">
        <v>18</v>
      </c>
      <c r="B26" s="40" t="s">
        <v>32</v>
      </c>
      <c r="C26" s="46" t="s">
        <v>96</v>
      </c>
      <c r="D26" s="62" t="s">
        <v>120</v>
      </c>
      <c r="E26" s="75"/>
      <c r="F26" s="42">
        <f t="shared" si="2"/>
        <v>1</v>
      </c>
      <c r="G26" s="42"/>
      <c r="H26" s="42"/>
      <c r="I26" s="42"/>
      <c r="J26" s="42">
        <f t="shared" si="1"/>
        <v>1</v>
      </c>
      <c r="K26" s="60" t="s">
        <v>119</v>
      </c>
      <c r="L26" s="123"/>
      <c r="M26" s="37"/>
      <c r="N26" s="38"/>
      <c r="O26" s="37"/>
      <c r="P26" s="37"/>
      <c r="Q26" s="37"/>
      <c r="R26" s="37"/>
      <c r="S26" s="37"/>
      <c r="T26" s="37"/>
    </row>
    <row r="27" spans="1:20" ht="76.5" x14ac:dyDescent="0.2">
      <c r="A27" s="41">
        <v>19</v>
      </c>
      <c r="B27" s="40" t="s">
        <v>33</v>
      </c>
      <c r="C27" s="46" t="s">
        <v>96</v>
      </c>
      <c r="D27" s="62" t="s">
        <v>113</v>
      </c>
      <c r="E27" s="62"/>
      <c r="F27" s="42">
        <f t="shared" si="2"/>
        <v>1</v>
      </c>
      <c r="G27" s="42">
        <v>0.5</v>
      </c>
      <c r="H27" s="42"/>
      <c r="I27" s="42"/>
      <c r="J27" s="42">
        <f t="shared" si="1"/>
        <v>0.5</v>
      </c>
      <c r="K27" s="78" t="s">
        <v>198</v>
      </c>
      <c r="L27" s="63" t="s">
        <v>169</v>
      </c>
      <c r="M27" s="19"/>
      <c r="N27" s="3"/>
      <c r="O27" s="19"/>
      <c r="P27" s="19"/>
      <c r="Q27" s="19"/>
      <c r="R27" s="19"/>
      <c r="S27" s="19"/>
      <c r="T27" s="19"/>
    </row>
    <row r="28" spans="1:20" ht="51" x14ac:dyDescent="0.2">
      <c r="A28" s="41">
        <v>20</v>
      </c>
      <c r="B28" s="40" t="s">
        <v>34</v>
      </c>
      <c r="C28" s="46" t="s">
        <v>97</v>
      </c>
      <c r="D28" s="62"/>
      <c r="E28" s="62"/>
      <c r="F28" s="42">
        <f t="shared" si="2"/>
        <v>0</v>
      </c>
      <c r="G28" s="42"/>
      <c r="H28" s="42"/>
      <c r="I28" s="42"/>
      <c r="J28" s="42">
        <f t="shared" si="1"/>
        <v>0</v>
      </c>
      <c r="K28" s="78"/>
      <c r="L28" s="94" t="s">
        <v>130</v>
      </c>
      <c r="M28" s="19"/>
      <c r="N28" s="3"/>
      <c r="O28" s="19"/>
      <c r="P28" s="19"/>
      <c r="Q28" s="19"/>
      <c r="R28" s="19"/>
      <c r="S28" s="19"/>
      <c r="T28" s="19"/>
    </row>
    <row r="29" spans="1:20" ht="63.75" x14ac:dyDescent="0.2">
      <c r="A29" s="41">
        <v>21</v>
      </c>
      <c r="B29" s="40" t="s">
        <v>35</v>
      </c>
      <c r="C29" s="46" t="s">
        <v>97</v>
      </c>
      <c r="D29" s="110"/>
      <c r="E29" s="75"/>
      <c r="F29" s="42">
        <f t="shared" si="2"/>
        <v>0</v>
      </c>
      <c r="G29" s="42"/>
      <c r="H29" s="42"/>
      <c r="I29" s="42"/>
      <c r="J29" s="42">
        <f t="shared" si="1"/>
        <v>0</v>
      </c>
      <c r="K29" s="78"/>
      <c r="L29" s="46" t="s">
        <v>419</v>
      </c>
      <c r="M29" s="19"/>
      <c r="N29" s="3"/>
      <c r="O29" s="19"/>
      <c r="P29" s="19"/>
      <c r="Q29" s="19"/>
      <c r="R29" s="19"/>
      <c r="S29" s="19"/>
      <c r="T29" s="19"/>
    </row>
    <row r="30" spans="1:20" ht="102" x14ac:dyDescent="0.2">
      <c r="A30" s="41">
        <v>22</v>
      </c>
      <c r="B30" s="40" t="s">
        <v>36</v>
      </c>
      <c r="C30" s="46" t="s">
        <v>96</v>
      </c>
      <c r="D30" s="75" t="s">
        <v>146</v>
      </c>
      <c r="E30" s="75" t="s">
        <v>160</v>
      </c>
      <c r="F30" s="42">
        <f t="shared" si="2"/>
        <v>1</v>
      </c>
      <c r="G30" s="42"/>
      <c r="H30" s="42">
        <v>0.5</v>
      </c>
      <c r="I30" s="42"/>
      <c r="J30" s="42">
        <f t="shared" si="1"/>
        <v>0.5</v>
      </c>
      <c r="K30" s="78" t="s">
        <v>206</v>
      </c>
      <c r="L30" s="77"/>
      <c r="M30" s="19"/>
      <c r="N30" s="3"/>
      <c r="O30" s="19"/>
      <c r="P30" s="19"/>
      <c r="Q30" s="19"/>
      <c r="R30" s="19"/>
      <c r="S30" s="19"/>
      <c r="T30" s="19"/>
    </row>
    <row r="31" spans="1:20" ht="85.5" customHeight="1" x14ac:dyDescent="0.2">
      <c r="A31" s="41">
        <v>23</v>
      </c>
      <c r="B31" s="40" t="s">
        <v>37</v>
      </c>
      <c r="C31" s="46" t="s">
        <v>96</v>
      </c>
      <c r="D31" s="62" t="s">
        <v>113</v>
      </c>
      <c r="E31" s="62"/>
      <c r="F31" s="42">
        <f t="shared" si="2"/>
        <v>1</v>
      </c>
      <c r="G31" s="42">
        <v>0.5</v>
      </c>
      <c r="H31" s="42"/>
      <c r="I31" s="42"/>
      <c r="J31" s="42">
        <f t="shared" si="1"/>
        <v>0.5</v>
      </c>
      <c r="K31" s="78" t="s">
        <v>211</v>
      </c>
      <c r="L31" s="63" t="s">
        <v>118</v>
      </c>
      <c r="M31" s="19"/>
      <c r="N31" s="3"/>
      <c r="O31" s="19"/>
      <c r="P31" s="19"/>
      <c r="Q31" s="19"/>
      <c r="R31" s="19"/>
      <c r="S31" s="19"/>
      <c r="T31" s="19"/>
    </row>
    <row r="32" spans="1:20" ht="76.5" x14ac:dyDescent="0.2">
      <c r="A32" s="41">
        <v>24</v>
      </c>
      <c r="B32" s="40" t="s">
        <v>38</v>
      </c>
      <c r="C32" s="46" t="s">
        <v>96</v>
      </c>
      <c r="D32" s="62" t="s">
        <v>425</v>
      </c>
      <c r="E32" s="62"/>
      <c r="F32" s="42">
        <f t="shared" si="2"/>
        <v>1</v>
      </c>
      <c r="G32" s="42"/>
      <c r="H32" s="42"/>
      <c r="I32" s="42"/>
      <c r="J32" s="42">
        <f t="shared" si="1"/>
        <v>1</v>
      </c>
      <c r="K32" s="78" t="s">
        <v>215</v>
      </c>
      <c r="L32" s="63"/>
      <c r="M32" s="19"/>
      <c r="N32" s="3"/>
      <c r="O32" s="19"/>
      <c r="P32" s="19"/>
      <c r="Q32" s="19"/>
      <c r="R32" s="19"/>
      <c r="S32" s="19"/>
      <c r="T32" s="19"/>
    </row>
    <row r="33" spans="1:20" ht="51" x14ac:dyDescent="0.2">
      <c r="A33" s="41">
        <v>25</v>
      </c>
      <c r="B33" s="40" t="s">
        <v>39</v>
      </c>
      <c r="C33" s="46" t="s">
        <v>97</v>
      </c>
      <c r="D33" s="62"/>
      <c r="E33" s="62"/>
      <c r="F33" s="42">
        <f t="shared" si="2"/>
        <v>0</v>
      </c>
      <c r="G33" s="42"/>
      <c r="H33" s="42"/>
      <c r="I33" s="42"/>
      <c r="J33" s="42">
        <f t="shared" si="1"/>
        <v>0</v>
      </c>
      <c r="K33" s="60"/>
      <c r="L33" s="46" t="s">
        <v>130</v>
      </c>
      <c r="M33" s="19"/>
      <c r="N33" s="3"/>
      <c r="O33" s="19"/>
      <c r="P33" s="19"/>
      <c r="Q33" s="19"/>
      <c r="R33" s="19"/>
      <c r="S33" s="19"/>
      <c r="T33" s="19"/>
    </row>
    <row r="34" spans="1:20" ht="51" x14ac:dyDescent="0.2">
      <c r="A34" s="41">
        <v>26</v>
      </c>
      <c r="B34" s="40" t="s">
        <v>40</v>
      </c>
      <c r="C34" s="46" t="s">
        <v>97</v>
      </c>
      <c r="D34" s="62"/>
      <c r="E34" s="75"/>
      <c r="F34" s="42">
        <f t="shared" si="2"/>
        <v>0</v>
      </c>
      <c r="G34" s="42"/>
      <c r="H34" s="42"/>
      <c r="I34" s="42"/>
      <c r="J34" s="42">
        <f t="shared" si="1"/>
        <v>0</v>
      </c>
      <c r="K34" s="78" t="s">
        <v>218</v>
      </c>
      <c r="L34" s="63" t="s">
        <v>140</v>
      </c>
      <c r="M34" s="19"/>
      <c r="N34" s="3"/>
      <c r="O34" s="19"/>
      <c r="P34" s="19"/>
      <c r="Q34" s="19"/>
      <c r="R34" s="19"/>
      <c r="S34" s="19"/>
      <c r="T34" s="19"/>
    </row>
    <row r="35" spans="1:20" ht="76.5" x14ac:dyDescent="0.2">
      <c r="A35" s="41">
        <v>27</v>
      </c>
      <c r="B35" s="40" t="s">
        <v>41</v>
      </c>
      <c r="C35" s="46" t="s">
        <v>96</v>
      </c>
      <c r="D35" s="75" t="s">
        <v>146</v>
      </c>
      <c r="E35" s="75" t="s">
        <v>142</v>
      </c>
      <c r="F35" s="42">
        <f t="shared" si="2"/>
        <v>1</v>
      </c>
      <c r="G35" s="42"/>
      <c r="H35" s="42"/>
      <c r="I35" s="42"/>
      <c r="J35" s="42">
        <f t="shared" si="1"/>
        <v>1</v>
      </c>
      <c r="K35" s="60" t="s">
        <v>147</v>
      </c>
      <c r="L35" s="63" t="s">
        <v>134</v>
      </c>
      <c r="M35" s="19"/>
      <c r="N35" s="3"/>
      <c r="O35" s="19"/>
      <c r="P35" s="19"/>
      <c r="Q35" s="19"/>
      <c r="R35" s="19"/>
      <c r="S35" s="19"/>
      <c r="T35" s="19"/>
    </row>
    <row r="36" spans="1:20" ht="51" x14ac:dyDescent="0.2">
      <c r="A36" s="41">
        <v>28</v>
      </c>
      <c r="B36" s="40" t="s">
        <v>42</v>
      </c>
      <c r="C36" s="46" t="s">
        <v>97</v>
      </c>
      <c r="D36" s="62"/>
      <c r="E36" s="75"/>
      <c r="F36" s="42">
        <f t="shared" si="2"/>
        <v>0</v>
      </c>
      <c r="G36" s="42"/>
      <c r="H36" s="42"/>
      <c r="I36" s="42"/>
      <c r="J36" s="42">
        <f t="shared" si="1"/>
        <v>0</v>
      </c>
      <c r="K36" s="60"/>
      <c r="L36" s="46" t="s">
        <v>130</v>
      </c>
      <c r="M36" s="19"/>
      <c r="N36" s="3"/>
      <c r="O36" s="19"/>
      <c r="P36" s="19"/>
      <c r="Q36" s="19"/>
      <c r="R36" s="19"/>
      <c r="S36" s="19"/>
      <c r="T36" s="19"/>
    </row>
    <row r="37" spans="1:20" ht="102" x14ac:dyDescent="0.2">
      <c r="A37" s="41">
        <v>29</v>
      </c>
      <c r="B37" s="40" t="s">
        <v>43</v>
      </c>
      <c r="C37" s="46" t="s">
        <v>96</v>
      </c>
      <c r="D37" s="62" t="s">
        <v>214</v>
      </c>
      <c r="E37" s="75" t="s">
        <v>160</v>
      </c>
      <c r="F37" s="42">
        <f t="shared" si="2"/>
        <v>1</v>
      </c>
      <c r="G37" s="42">
        <v>0.5</v>
      </c>
      <c r="H37" s="42">
        <v>0.5</v>
      </c>
      <c r="I37" s="42"/>
      <c r="J37" s="42">
        <f t="shared" si="1"/>
        <v>0.25</v>
      </c>
      <c r="K37" s="60" t="s">
        <v>241</v>
      </c>
      <c r="L37" s="63" t="s">
        <v>424</v>
      </c>
      <c r="M37" s="19"/>
      <c r="N37" s="3"/>
      <c r="O37" s="19"/>
      <c r="P37" s="19"/>
      <c r="Q37" s="19"/>
      <c r="R37" s="19"/>
      <c r="S37" s="19"/>
      <c r="T37" s="19"/>
    </row>
    <row r="38" spans="1:20" s="7" customFormat="1" ht="76.5" x14ac:dyDescent="0.2">
      <c r="A38" s="44">
        <v>30</v>
      </c>
      <c r="B38" s="40" t="s">
        <v>44</v>
      </c>
      <c r="C38" s="46" t="s">
        <v>96</v>
      </c>
      <c r="D38" s="62" t="s">
        <v>113</v>
      </c>
      <c r="E38" s="75"/>
      <c r="F38" s="42">
        <f t="shared" si="2"/>
        <v>1</v>
      </c>
      <c r="G38" s="42">
        <v>0.5</v>
      </c>
      <c r="H38" s="42"/>
      <c r="I38" s="42"/>
      <c r="J38" s="42">
        <f t="shared" si="1"/>
        <v>0.5</v>
      </c>
      <c r="K38" s="60" t="s">
        <v>125</v>
      </c>
      <c r="L38" s="63" t="s">
        <v>118</v>
      </c>
      <c r="M38" s="6"/>
      <c r="N38" s="3"/>
      <c r="O38" s="6"/>
      <c r="P38" s="6"/>
      <c r="Q38" s="6"/>
      <c r="R38" s="6"/>
      <c r="S38" s="6"/>
      <c r="T38" s="6"/>
    </row>
    <row r="39" spans="1:20" s="7" customFormat="1" ht="51" x14ac:dyDescent="0.2">
      <c r="A39" s="44">
        <v>31</v>
      </c>
      <c r="B39" s="40" t="s">
        <v>45</v>
      </c>
      <c r="C39" s="46" t="s">
        <v>97</v>
      </c>
      <c r="D39" s="62"/>
      <c r="E39" s="75"/>
      <c r="F39" s="42">
        <f t="shared" si="2"/>
        <v>0</v>
      </c>
      <c r="G39" s="42"/>
      <c r="H39" s="42"/>
      <c r="I39" s="42"/>
      <c r="J39" s="42">
        <f t="shared" si="1"/>
        <v>0</v>
      </c>
      <c r="K39" s="60"/>
      <c r="L39" s="46" t="s">
        <v>130</v>
      </c>
      <c r="M39" s="6"/>
      <c r="N39" s="3"/>
      <c r="O39" s="6"/>
      <c r="P39" s="6"/>
      <c r="Q39" s="6"/>
      <c r="R39" s="6"/>
      <c r="S39" s="6"/>
      <c r="T39" s="6"/>
    </row>
    <row r="40" spans="1:20" ht="76.5" x14ac:dyDescent="0.2">
      <c r="A40" s="44">
        <v>32</v>
      </c>
      <c r="B40" s="40" t="s">
        <v>46</v>
      </c>
      <c r="C40" s="46" t="s">
        <v>96</v>
      </c>
      <c r="D40" s="62" t="s">
        <v>113</v>
      </c>
      <c r="E40" s="75" t="s">
        <v>422</v>
      </c>
      <c r="F40" s="42">
        <f t="shared" si="2"/>
        <v>1</v>
      </c>
      <c r="G40" s="42">
        <v>0.5</v>
      </c>
      <c r="H40" s="42">
        <v>0.5</v>
      </c>
      <c r="I40" s="42"/>
      <c r="J40" s="42">
        <f t="shared" si="1"/>
        <v>0.25</v>
      </c>
      <c r="K40" s="124" t="s">
        <v>408</v>
      </c>
      <c r="L40" s="63" t="s">
        <v>421</v>
      </c>
      <c r="M40" s="19"/>
      <c r="N40" s="3"/>
      <c r="O40" s="19"/>
      <c r="P40" s="19"/>
      <c r="Q40" s="19"/>
      <c r="R40" s="19"/>
      <c r="S40" s="19"/>
      <c r="T40" s="19"/>
    </row>
    <row r="41" spans="1:20" s="7" customFormat="1" ht="102" x14ac:dyDescent="0.2">
      <c r="A41" s="44">
        <v>33</v>
      </c>
      <c r="B41" s="40" t="s">
        <v>47</v>
      </c>
      <c r="C41" s="46" t="s">
        <v>96</v>
      </c>
      <c r="D41" s="62" t="s">
        <v>120</v>
      </c>
      <c r="E41" s="75" t="s">
        <v>160</v>
      </c>
      <c r="F41" s="42">
        <f t="shared" si="2"/>
        <v>1</v>
      </c>
      <c r="G41" s="42"/>
      <c r="H41" s="42">
        <v>0.5</v>
      </c>
      <c r="I41" s="42"/>
      <c r="J41" s="42">
        <f t="shared" si="1"/>
        <v>0.5</v>
      </c>
      <c r="K41" s="124" t="s">
        <v>248</v>
      </c>
      <c r="L41" s="63"/>
      <c r="M41" s="6"/>
      <c r="N41" s="3"/>
      <c r="O41" s="6"/>
      <c r="P41" s="6"/>
      <c r="Q41" s="6"/>
      <c r="R41" s="6"/>
      <c r="S41" s="6"/>
      <c r="T41" s="6"/>
    </row>
    <row r="42" spans="1:20" s="7" customFormat="1" ht="269.25" customHeight="1" x14ac:dyDescent="0.2">
      <c r="A42" s="44">
        <v>34</v>
      </c>
      <c r="B42" s="40" t="s">
        <v>48</v>
      </c>
      <c r="C42" s="46" t="s">
        <v>96</v>
      </c>
      <c r="D42" s="75" t="s">
        <v>146</v>
      </c>
      <c r="E42" s="75" t="s">
        <v>423</v>
      </c>
      <c r="F42" s="42">
        <f t="shared" si="2"/>
        <v>1</v>
      </c>
      <c r="G42" s="42"/>
      <c r="H42" s="42">
        <v>0.5</v>
      </c>
      <c r="I42" s="42"/>
      <c r="J42" s="42">
        <f t="shared" si="1"/>
        <v>0.5</v>
      </c>
      <c r="K42" s="60" t="s">
        <v>153</v>
      </c>
      <c r="L42" s="63"/>
      <c r="M42" s="6"/>
      <c r="N42" s="3"/>
      <c r="O42" s="6"/>
      <c r="P42" s="6"/>
      <c r="Q42" s="6"/>
      <c r="R42" s="6"/>
      <c r="S42" s="6"/>
      <c r="T42" s="6"/>
    </row>
    <row r="43" spans="1:20" s="7" customFormat="1" ht="76.5" x14ac:dyDescent="0.2">
      <c r="A43" s="44">
        <v>35</v>
      </c>
      <c r="B43" s="40" t="s">
        <v>49</v>
      </c>
      <c r="C43" s="46" t="s">
        <v>96</v>
      </c>
      <c r="D43" s="75" t="s">
        <v>146</v>
      </c>
      <c r="E43" s="75"/>
      <c r="F43" s="42">
        <f t="shared" si="2"/>
        <v>1</v>
      </c>
      <c r="G43" s="42"/>
      <c r="H43" s="42"/>
      <c r="I43" s="42"/>
      <c r="J43" s="42">
        <f t="shared" si="1"/>
        <v>1</v>
      </c>
      <c r="K43" s="60" t="s">
        <v>251</v>
      </c>
      <c r="L43" s="63" t="s">
        <v>285</v>
      </c>
      <c r="M43" s="6"/>
      <c r="N43" s="3"/>
      <c r="O43" s="6"/>
      <c r="P43" s="6"/>
      <c r="Q43" s="6"/>
      <c r="R43" s="6"/>
      <c r="S43" s="6"/>
      <c r="T43" s="6"/>
    </row>
    <row r="44" spans="1:20" s="7" customFormat="1" ht="114" customHeight="1" x14ac:dyDescent="0.2">
      <c r="A44" s="41">
        <v>36</v>
      </c>
      <c r="B44" s="40" t="s">
        <v>51</v>
      </c>
      <c r="C44" s="46" t="s">
        <v>96</v>
      </c>
      <c r="D44" s="62" t="s">
        <v>113</v>
      </c>
      <c r="E44" s="75" t="s">
        <v>160</v>
      </c>
      <c r="F44" s="42">
        <f t="shared" si="2"/>
        <v>1</v>
      </c>
      <c r="G44" s="42">
        <v>0.5</v>
      </c>
      <c r="H44" s="42">
        <v>0.5</v>
      </c>
      <c r="I44" s="42"/>
      <c r="J44" s="42">
        <f t="shared" si="1"/>
        <v>0.25</v>
      </c>
      <c r="K44" s="60" t="s">
        <v>286</v>
      </c>
      <c r="L44" s="63" t="s">
        <v>287</v>
      </c>
      <c r="M44" s="6"/>
      <c r="N44" s="3"/>
      <c r="O44" s="6"/>
      <c r="P44" s="6"/>
      <c r="Q44" s="6"/>
      <c r="R44" s="6"/>
      <c r="S44" s="6"/>
      <c r="T44" s="6"/>
    </row>
    <row r="45" spans="1:20" s="7" customFormat="1" ht="114.75" x14ac:dyDescent="0.2">
      <c r="A45" s="41">
        <v>37</v>
      </c>
      <c r="B45" s="40" t="s">
        <v>52</v>
      </c>
      <c r="C45" s="46" t="s">
        <v>96</v>
      </c>
      <c r="D45" s="62" t="s">
        <v>113</v>
      </c>
      <c r="E45" s="75" t="s">
        <v>296</v>
      </c>
      <c r="F45" s="42">
        <f t="shared" si="2"/>
        <v>1</v>
      </c>
      <c r="G45" s="42">
        <v>0.5</v>
      </c>
      <c r="H45" s="42">
        <v>0.5</v>
      </c>
      <c r="I45" s="42"/>
      <c r="J45" s="42">
        <f t="shared" si="1"/>
        <v>0.25</v>
      </c>
      <c r="K45" s="60" t="s">
        <v>295</v>
      </c>
      <c r="L45" s="63" t="s">
        <v>118</v>
      </c>
      <c r="M45" s="6"/>
      <c r="N45" s="3"/>
      <c r="O45" s="6"/>
      <c r="P45" s="6"/>
      <c r="Q45" s="6"/>
      <c r="R45" s="6"/>
      <c r="S45" s="6"/>
      <c r="T45" s="6"/>
    </row>
    <row r="46" spans="1:20" ht="76.5" x14ac:dyDescent="0.2">
      <c r="A46" s="41">
        <v>38</v>
      </c>
      <c r="B46" s="40" t="s">
        <v>53</v>
      </c>
      <c r="C46" s="46" t="s">
        <v>96</v>
      </c>
      <c r="D46" s="62" t="s">
        <v>120</v>
      </c>
      <c r="E46" s="75"/>
      <c r="F46" s="42">
        <f t="shared" si="2"/>
        <v>1</v>
      </c>
      <c r="G46" s="42"/>
      <c r="H46" s="42"/>
      <c r="I46" s="42"/>
      <c r="J46" s="42">
        <f t="shared" si="1"/>
        <v>1</v>
      </c>
      <c r="K46" s="60" t="s">
        <v>298</v>
      </c>
      <c r="L46" s="64"/>
      <c r="M46" s="19"/>
      <c r="N46" s="3"/>
      <c r="O46" s="19"/>
      <c r="P46" s="19"/>
      <c r="Q46" s="19"/>
      <c r="R46" s="19"/>
      <c r="S46" s="19"/>
      <c r="T46" s="19"/>
    </row>
    <row r="47" spans="1:20" ht="102" x14ac:dyDescent="0.2">
      <c r="A47" s="41">
        <v>39</v>
      </c>
      <c r="B47" s="40" t="s">
        <v>50</v>
      </c>
      <c r="C47" s="46" t="s">
        <v>96</v>
      </c>
      <c r="D47" s="62" t="s">
        <v>113</v>
      </c>
      <c r="E47" s="75" t="s">
        <v>160</v>
      </c>
      <c r="F47" s="42">
        <f t="shared" si="2"/>
        <v>1</v>
      </c>
      <c r="G47" s="42">
        <v>0.5</v>
      </c>
      <c r="H47" s="42">
        <v>0.5</v>
      </c>
      <c r="I47" s="42"/>
      <c r="J47" s="42">
        <f t="shared" si="1"/>
        <v>0.25</v>
      </c>
      <c r="K47" s="60" t="s">
        <v>268</v>
      </c>
      <c r="L47" s="63" t="s">
        <v>118</v>
      </c>
    </row>
    <row r="48" spans="1:20" ht="151.5" customHeight="1" x14ac:dyDescent="0.2">
      <c r="A48" s="41">
        <v>40</v>
      </c>
      <c r="B48" s="40" t="s">
        <v>54</v>
      </c>
      <c r="C48" s="46" t="s">
        <v>96</v>
      </c>
      <c r="D48" s="62" t="s">
        <v>120</v>
      </c>
      <c r="E48" s="75" t="s">
        <v>420</v>
      </c>
      <c r="F48" s="42">
        <f t="shared" si="2"/>
        <v>1</v>
      </c>
      <c r="G48" s="42"/>
      <c r="H48" s="42">
        <v>0.5</v>
      </c>
      <c r="I48" s="42"/>
      <c r="J48" s="42">
        <f t="shared" si="1"/>
        <v>0.5</v>
      </c>
      <c r="K48" s="60" t="s">
        <v>306</v>
      </c>
      <c r="L48" s="63" t="s">
        <v>304</v>
      </c>
    </row>
    <row r="49" spans="1:12" ht="51" x14ac:dyDescent="0.2">
      <c r="A49" s="41">
        <v>41</v>
      </c>
      <c r="B49" s="40" t="s">
        <v>55</v>
      </c>
      <c r="C49" s="46" t="s">
        <v>97</v>
      </c>
      <c r="D49" s="62"/>
      <c r="E49" s="75"/>
      <c r="F49" s="42">
        <f t="shared" si="2"/>
        <v>0</v>
      </c>
      <c r="G49" s="42"/>
      <c r="H49" s="42"/>
      <c r="I49" s="42"/>
      <c r="J49" s="42">
        <f t="shared" si="1"/>
        <v>0</v>
      </c>
      <c r="K49" s="60" t="s">
        <v>315</v>
      </c>
      <c r="L49" s="63" t="s">
        <v>140</v>
      </c>
    </row>
    <row r="50" spans="1:12" ht="102" x14ac:dyDescent="0.2">
      <c r="A50" s="41">
        <v>42</v>
      </c>
      <c r="B50" s="40" t="s">
        <v>56</v>
      </c>
      <c r="C50" s="46" t="s">
        <v>96</v>
      </c>
      <c r="D50" s="62" t="s">
        <v>258</v>
      </c>
      <c r="E50" s="75" t="s">
        <v>160</v>
      </c>
      <c r="F50" s="42">
        <f t="shared" si="2"/>
        <v>1</v>
      </c>
      <c r="G50" s="42">
        <v>0.5</v>
      </c>
      <c r="H50" s="42">
        <v>0.5</v>
      </c>
      <c r="I50" s="42"/>
      <c r="J50" s="42">
        <f t="shared" si="1"/>
        <v>0.25</v>
      </c>
      <c r="K50" s="60" t="s">
        <v>262</v>
      </c>
      <c r="L50" s="63" t="s">
        <v>263</v>
      </c>
    </row>
    <row r="53" spans="1:12" x14ac:dyDescent="0.2">
      <c r="A53" s="13"/>
      <c r="B53" s="8"/>
      <c r="C53" s="8"/>
      <c r="D53" s="8"/>
      <c r="E53" s="8"/>
      <c r="F53" s="14"/>
      <c r="G53" s="14"/>
      <c r="H53" s="14"/>
      <c r="I53" s="14"/>
      <c r="J53" s="14"/>
      <c r="K53" s="14"/>
      <c r="L53" s="14"/>
    </row>
    <row r="57" spans="1:12" x14ac:dyDescent="0.2">
      <c r="A57" s="13"/>
      <c r="B57" s="8"/>
      <c r="C57" s="8"/>
      <c r="D57" s="8"/>
      <c r="E57" s="8"/>
      <c r="F57" s="14"/>
      <c r="G57" s="14"/>
      <c r="H57" s="14"/>
      <c r="I57" s="14"/>
      <c r="J57" s="14"/>
      <c r="K57" s="14"/>
      <c r="L57" s="14"/>
    </row>
    <row r="60" spans="1:12" x14ac:dyDescent="0.2">
      <c r="A60" s="13"/>
      <c r="B60" s="8"/>
      <c r="C60" s="8"/>
      <c r="D60" s="8"/>
      <c r="E60" s="8"/>
      <c r="F60" s="14"/>
      <c r="G60" s="14"/>
      <c r="H60" s="14"/>
      <c r="I60" s="14"/>
      <c r="J60" s="14"/>
      <c r="K60" s="14"/>
      <c r="L60" s="14"/>
    </row>
    <row r="64" spans="1:12" x14ac:dyDescent="0.2">
      <c r="A64" s="13"/>
      <c r="B64" s="8"/>
      <c r="C64" s="8"/>
      <c r="D64" s="8"/>
      <c r="E64" s="8"/>
      <c r="F64" s="14"/>
      <c r="G64" s="14"/>
      <c r="H64" s="14"/>
      <c r="I64" s="14"/>
      <c r="J64" s="14"/>
      <c r="K64" s="14"/>
      <c r="L64" s="14"/>
    </row>
    <row r="67" spans="1:12" x14ac:dyDescent="0.2">
      <c r="A67" s="13"/>
      <c r="B67" s="8"/>
      <c r="C67" s="8"/>
      <c r="D67" s="8"/>
      <c r="E67" s="8"/>
      <c r="F67" s="14"/>
      <c r="G67" s="14"/>
      <c r="H67" s="14"/>
      <c r="I67" s="14"/>
      <c r="J67" s="14"/>
      <c r="K67" s="14"/>
      <c r="L67" s="14"/>
    </row>
    <row r="71" spans="1:12" x14ac:dyDescent="0.2">
      <c r="A71" s="13"/>
      <c r="B71" s="8"/>
      <c r="C71" s="8"/>
      <c r="D71" s="8"/>
      <c r="E71" s="8"/>
      <c r="F71" s="14"/>
      <c r="G71" s="14"/>
      <c r="H71" s="14"/>
      <c r="I71" s="14"/>
      <c r="J71" s="14"/>
      <c r="K71" s="14"/>
      <c r="L71" s="14"/>
    </row>
  </sheetData>
  <mergeCells count="11">
    <mergeCell ref="J5:J6"/>
    <mergeCell ref="A3:L3"/>
    <mergeCell ref="A4:A6"/>
    <mergeCell ref="E4:E6"/>
    <mergeCell ref="F4:J4"/>
    <mergeCell ref="K4:K6"/>
    <mergeCell ref="L4:L6"/>
    <mergeCell ref="B5:B6"/>
    <mergeCell ref="D5:D6"/>
    <mergeCell ref="F5:F6"/>
    <mergeCell ref="G5:I5"/>
  </mergeCells>
  <dataValidations count="4">
    <dataValidation type="list" allowBlank="1" showInputMessage="1" showErrorMessage="1" sqref="G13">
      <formula1 xml:space="preserve"> Формат</formula1>
    </dataValidation>
    <dataValidation type="list" allowBlank="1" showInputMessage="1" showErrorMessage="1" sqref="C13">
      <formula1>$C$5:$C$6</formula1>
    </dataValidation>
    <dataValidation type="list" allowBlank="1" showInputMessage="1" showErrorMessage="1" sqref="G8:I11 G14:G50 H13:I50">
      <formula1>Формат</formula1>
    </dataValidation>
    <dataValidation type="list" allowBlank="1" showInputMessage="1" showErrorMessage="1" sqref="C8:C11 C14:C50">
      <formula1>Выбор_1.1</formula1>
    </dataValidation>
  </dataValidations>
  <hyperlinks>
    <hyperlink ref="K38" r:id="rId1"/>
    <hyperlink ref="K18" r:id="rId2"/>
    <hyperlink ref="K10" r:id="rId3"/>
    <hyperlink ref="K11" r:id="rId4"/>
    <hyperlink ref="K35" r:id="rId5"/>
    <hyperlink ref="K16" r:id="rId6"/>
    <hyperlink ref="K26" r:id="rId7"/>
    <hyperlink ref="K14" r:id="rId8" display="http://arkadak.sarmo.ru/index.php?option=com_content&amp;view=article&amp;id=828"/>
    <hyperlink ref="K17" r:id="rId9" display="http://www.admbal.ru/page/rekomendatsii-publichnykh-slushanii-po-voprosu-o-proekte-resheniya-sobraniya-balakovskogo-munit"/>
    <hyperlink ref="K22" r:id="rId10"/>
    <hyperlink ref="K24" r:id="rId11"/>
    <hyperlink ref="K34" r:id="rId12"/>
    <hyperlink ref="K8" r:id="rId13"/>
    <hyperlink ref="K41" r:id="rId14"/>
    <hyperlink ref="K47" r:id="rId15"/>
    <hyperlink ref="K43" r:id="rId16"/>
    <hyperlink ref="K42" r:id="rId17"/>
    <hyperlink ref="K40" r:id="rId18"/>
    <hyperlink ref="K50" r:id="rId19"/>
    <hyperlink ref="K46" r:id="rId20"/>
    <hyperlink ref="K37" r:id="rId21"/>
    <hyperlink ref="K32" r:id="rId22"/>
    <hyperlink ref="K31" r:id="rId23"/>
    <hyperlink ref="K30" r:id="rId24"/>
    <hyperlink ref="K27" r:id="rId25"/>
    <hyperlink ref="K25" r:id="rId26"/>
    <hyperlink ref="K21" r:id="rId27"/>
  </hyperlinks>
  <pageMargins left="0.9055118110236221" right="0.70866141732283472" top="0.35433070866141736" bottom="0.35433070866141736" header="0.31496062992125984" footer="0.31496062992125984"/>
  <pageSetup paperSize="9" scale="50" fitToHeight="4" orientation="landscape" r:id="rId2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Документ" ma:contentTypeID="0x010100226BE93D21C58145B82248EFB43F0C34" ma:contentTypeVersion="2" ma:contentTypeDescription="Создание документа." ma:contentTypeScope="" ma:versionID="f2469f45ae5c13be480426f9ab148e7c">
  <xsd:schema xmlns:xsd="http://www.w3.org/2001/XMLSchema" xmlns:xs="http://www.w3.org/2001/XMLSchema" xmlns:p="http://schemas.microsoft.com/office/2006/metadata/properties" xmlns:ns2="b1e5bdc4-b57e-4af5-8c56-e26e352185e0" targetNamespace="http://schemas.microsoft.com/office/2006/metadata/properties" ma:root="true" ma:fieldsID="de7e74487d0a93bb41eea5997f360510" ns2:_="">
    <xsd:import namespace="b1e5bdc4-b57e-4af5-8c56-e26e352185e0"/>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e5bdc4-b57e-4af5-8c56-e26e352185e0"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46EEF7-8045-4DB7-9541-7AF708A6030F}">
  <ds:schemaRefs>
    <ds:schemaRef ds:uri="http://schemas.microsoft.com/sharepoint/events"/>
  </ds:schemaRefs>
</ds:datastoreItem>
</file>

<file path=customXml/itemProps2.xml><?xml version="1.0" encoding="utf-8"?>
<ds:datastoreItem xmlns:ds="http://schemas.openxmlformats.org/officeDocument/2006/customXml" ds:itemID="{DAA45A5E-8BC0-4BC8-A0F9-ED9CB89E47FD}">
  <ds:schemaRefs>
    <ds:schemaRef ds:uri="http://purl.org/dc/elements/1.1/"/>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terms/"/>
    <ds:schemaRef ds:uri="http://www.w3.org/XML/1998/namespace"/>
    <ds:schemaRef ds:uri="b1e5bdc4-b57e-4af5-8c56-e26e352185e0"/>
    <ds:schemaRef ds:uri="http://schemas.microsoft.com/office/2006/metadata/properties"/>
  </ds:schemaRefs>
</ds:datastoreItem>
</file>

<file path=customXml/itemProps3.xml><?xml version="1.0" encoding="utf-8"?>
<ds:datastoreItem xmlns:ds="http://schemas.openxmlformats.org/officeDocument/2006/customXml" ds:itemID="{06431B41-F27F-4B3B-AB93-DD431B99E7FE}">
  <ds:schemaRefs>
    <ds:schemaRef ds:uri="http://schemas.microsoft.com/sharepoint/v3/contenttype/forms"/>
  </ds:schemaRefs>
</ds:datastoreItem>
</file>

<file path=customXml/itemProps4.xml><?xml version="1.0" encoding="utf-8"?>
<ds:datastoreItem xmlns:ds="http://schemas.openxmlformats.org/officeDocument/2006/customXml" ds:itemID="{DCF9119B-E218-4532-9BC7-0DA868F22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e5bdc4-b57e-4af5-8c56-e26e35218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20</vt:i4>
      </vt:variant>
    </vt:vector>
  </HeadingPairs>
  <TitlesOfParts>
    <vt:vector size="29" baseType="lpstr">
      <vt:lpstr>Оценка (Этап I-II) </vt:lpstr>
      <vt:lpstr>Оценка (Этап II)</vt:lpstr>
      <vt:lpstr>Методика II этап</vt:lpstr>
      <vt:lpstr>Показатель 3.1</vt:lpstr>
      <vt:lpstr>Показатель 3.2</vt:lpstr>
      <vt:lpstr>Параметры</vt:lpstr>
      <vt:lpstr>Показатель 3.3</vt:lpstr>
      <vt:lpstr>Показатель 4.1</vt:lpstr>
      <vt:lpstr>Показатель 4.2</vt:lpstr>
      <vt:lpstr>'Показатель 4.2'!Выбор_1.1</vt:lpstr>
      <vt:lpstr>Выбор_1.1</vt:lpstr>
      <vt:lpstr>'Показатель 3.3'!Выбор_1.2</vt:lpstr>
      <vt:lpstr>'Показатель 4.1'!Выбор_1.2</vt:lpstr>
      <vt:lpstr>Выбор_1.2</vt:lpstr>
      <vt:lpstr>'Оценка (Этап II)'!Заголовки_для_печати</vt:lpstr>
      <vt:lpstr>'Оценка (Этап I-II) '!Заголовки_для_печати</vt:lpstr>
      <vt:lpstr>'Показатель 3.1'!Заголовки_для_печати</vt:lpstr>
      <vt:lpstr>'Показатель 3.2'!Заголовки_для_печати</vt:lpstr>
      <vt:lpstr>'Показатель 3.3'!Заголовки_для_печати</vt:lpstr>
      <vt:lpstr>'Показатель 4.1'!Заголовки_для_печати</vt:lpstr>
      <vt:lpstr>'Показатель 4.2'!Заголовки_для_печати</vt:lpstr>
      <vt:lpstr>'Оценка (Этап II)'!Область_печати</vt:lpstr>
      <vt:lpstr>'Оценка (Этап I-II) '!Область_печати</vt:lpstr>
      <vt:lpstr>'Показатель 3.1'!Область_печати</vt:lpstr>
      <vt:lpstr>'Показатель 3.2'!Область_печати</vt:lpstr>
      <vt:lpstr>'Показатель 3.3'!Область_печати</vt:lpstr>
      <vt:lpstr>'Показатель 4.1'!Область_печати</vt:lpstr>
      <vt:lpstr>'Показатель 4.2'!Область_печати</vt:lpstr>
      <vt:lpstr>Формат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Потапова</cp:lastModifiedBy>
  <cp:lastPrinted>2016-11-22T12:08:49Z</cp:lastPrinted>
  <dcterms:created xsi:type="dcterms:W3CDTF">2014-03-12T05:40:39Z</dcterms:created>
  <dcterms:modified xsi:type="dcterms:W3CDTF">2016-11-22T11:08:16Z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0x010100226BE93D21C58145B82248EFB43F0C34</vt:lpwstr>
  </property>
  <property fmtid="{D5CDD505-2E9C-101B-9397-08002B2CF9AE}" pid="3" name="_dlc_DocIdItemGuid">
    <vt:lpwstr>2f2dda05-de32-4e3b-8017-43a34006b988</vt:lpwstr>
  </property>
  <property fmtid="{D5CDD505-2E9C-101B-9397-08002B2CF9AE}" pid="4" name="_dlc_DocId">
    <vt:lpwstr>TF6NQPKX43ZY-91-485</vt:lpwstr>
  </property>
  <property fmtid="{D5CDD505-2E9C-101B-9397-08002B2CF9AE}" pid="5" name="_dlc_DocIdUrl">
    <vt:lpwstr>https://v11-sp.nifi.ru/nd/centre_mezshbudjet/_layouts/15/DocIdRedir.aspx?ID=TF6NQPKX43ZY-91-485, TF6NQPKX43ZY-91-485</vt:lpwstr>
  </property>
</Properties>
</file>