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2580" windowWidth="15480" windowHeight="9060" tabRatio="793"/>
  </bookViews>
  <sheets>
    <sheet name="Оценка (Этап I - IV)" sheetId="38" r:id="rId1"/>
    <sheet name="Оценка (Этап IV)" sheetId="12" r:id="rId2"/>
    <sheet name="Методика IV этап" sheetId="25" r:id="rId3"/>
    <sheet name="Показатель 8.1" sheetId="28" r:id="rId4"/>
    <sheet name="Показатель 8.2" sheetId="33" r:id="rId5"/>
    <sheet name="Показатель 9.1" sheetId="14" r:id="rId6"/>
    <sheet name="Показатель 9.2" sheetId="34" r:id="rId7"/>
    <sheet name="Показатель 9.3" sheetId="35" r:id="rId8"/>
    <sheet name="Параметры" sheetId="17" state="hidden" r:id="rId9"/>
  </sheets>
  <externalReferences>
    <externalReference r:id="rId10"/>
  </externalReferences>
  <definedNames>
    <definedName name="_xlnm._FilterDatabase" localSheetId="3" hidden="1">'Показатель 8.1'!$A$1:$K$51</definedName>
    <definedName name="_xlnm._FilterDatabase" localSheetId="4" hidden="1">'Показатель 8.2'!$A$1:$I$52</definedName>
    <definedName name="_xlnm._FilterDatabase" localSheetId="5" hidden="1">'Показатель 9.1'!$A$7:$R$46</definedName>
    <definedName name="_xlnm._FilterDatabase" localSheetId="6" hidden="1">'Показатель 9.2'!$A$7:$T$46</definedName>
    <definedName name="_xlnm._FilterDatabase" localSheetId="7" hidden="1">'Показатель 9.3'!$A$7:$Q$46</definedName>
    <definedName name="А1" localSheetId="0">#REF!</definedName>
    <definedName name="А1" localSheetId="3">#REF!</definedName>
    <definedName name="А1" localSheetId="4">#REF!</definedName>
    <definedName name="А1" localSheetId="6">#REF!</definedName>
    <definedName name="А1" localSheetId="7">#REF!</definedName>
    <definedName name="А1">#REF!</definedName>
    <definedName name="Выбор_1.1" localSheetId="6">'Показатель 9.2'!$C$5:$C$6</definedName>
    <definedName name="Выбор_1.1" localSheetId="7">'Показатель 9.3'!$C$5:$C$6</definedName>
    <definedName name="Выбор_1.1">'Показатель 9.1'!$C$5:$C$6</definedName>
    <definedName name="Выбор_1.2" localSheetId="0">#REF!</definedName>
    <definedName name="Выбор_1.2" localSheetId="3">'Показатель 8.1'!$C$5:$C$6</definedName>
    <definedName name="Выбор_1.2" localSheetId="4">'Показатель 8.2'!$C$5:$C$6</definedName>
    <definedName name="Выбор_1.2">#REF!</definedName>
    <definedName name="Выбор_1.3" localSheetId="0">#REF!</definedName>
    <definedName name="Выбор_1.3" localSheetId="3">#REF!</definedName>
    <definedName name="Выбор_1.3" localSheetId="4">#REF!</definedName>
    <definedName name="Выбор_1.3" localSheetId="6">#REF!</definedName>
    <definedName name="Выбор_1.3" localSheetId="7">#REF!</definedName>
    <definedName name="Выбор_1.3">#REF!</definedName>
    <definedName name="Выбор_4.1" localSheetId="0">#REF!</definedName>
    <definedName name="Выбор_4.1" localSheetId="3">#REF!</definedName>
    <definedName name="Выбор_4.1" localSheetId="4">#REF!</definedName>
    <definedName name="Выбор_4.1" localSheetId="6">#REF!</definedName>
    <definedName name="Выбор_4.1" localSheetId="7">#REF!</definedName>
    <definedName name="Выбор_4.1">#REF!</definedName>
    <definedName name="Выбор_4.2">'[1]Показатель 4.2'!$C$5:$C$8</definedName>
    <definedName name="Выбор_4.3">'[1]Показатель 4.3'!$C$5:$C$7</definedName>
    <definedName name="Выбор_4.4">'[1]Показатель 4.4'!$C$6:$C$8</definedName>
    <definedName name="Выбор1.1" localSheetId="0">#REF!</definedName>
    <definedName name="Выбор1.1" localSheetId="3">#REF!</definedName>
    <definedName name="Выбор1.1" localSheetId="4">#REF!</definedName>
    <definedName name="Выбор1.1" localSheetId="6">#REF!</definedName>
    <definedName name="Выбор1.1" localSheetId="7">#REF!</definedName>
    <definedName name="Выбор1.1">#REF!</definedName>
    <definedName name="Да_нет" localSheetId="0">#REF!</definedName>
    <definedName name="Да_нет" localSheetId="3">#REF!</definedName>
    <definedName name="Да_нет" localSheetId="4">#REF!</definedName>
    <definedName name="Да_нет" localSheetId="6">#REF!</definedName>
    <definedName name="Да_нет" localSheetId="7">#REF!</definedName>
    <definedName name="Да_нет">#REF!</definedName>
    <definedName name="_xlnm.Print_Titles" localSheetId="0">'Оценка (Этап I - IV)'!$3:$4</definedName>
    <definedName name="_xlnm.Print_Titles" localSheetId="1">'Оценка (Этап IV)'!$3:$4</definedName>
    <definedName name="_xlnm.Print_Titles" localSheetId="3">'Показатель 8.1'!$4:$6</definedName>
    <definedName name="_xlnm.Print_Titles" localSheetId="4">'Показатель 8.2'!$4:$6</definedName>
    <definedName name="_xlnm.Print_Titles" localSheetId="5">'Показатель 9.1'!$4:$6</definedName>
    <definedName name="_xlnm.Print_Titles" localSheetId="6">'Показатель 9.2'!$4:$6</definedName>
    <definedName name="_xlnm.Print_Titles" localSheetId="7">'Показатель 9.3'!$4:$6</definedName>
    <definedName name="Коэфициент">[1]Параметры!$C$3:$C$4</definedName>
    <definedName name="_xlnm.Print_Area" localSheetId="0">'Оценка (Этап I - IV)'!$A$1:$F$49</definedName>
    <definedName name="_xlnm.Print_Area" localSheetId="1">'Оценка (Этап IV)'!$A$1:$G$49</definedName>
    <definedName name="_xlnm.Print_Area" localSheetId="3">'Показатель 8.1'!$A$1:$L$51</definedName>
    <definedName name="_xlnm.Print_Area" localSheetId="4">'Показатель 8.2'!$A$1:$J$52</definedName>
    <definedName name="_xlnm.Print_Area" localSheetId="5">'Показатель 9.1'!$A$1:$J$50</definedName>
    <definedName name="_xlnm.Print_Area" localSheetId="6">'Показатель 9.2'!$A$1:$L$50</definedName>
    <definedName name="_xlnm.Print_Area" localSheetId="7">'Показатель 9.3'!$A$1:$I$50</definedName>
    <definedName name="Формат">Параметры!$C$3:$C$4</definedName>
  </definedNames>
  <calcPr calcId="145621" refMode="R1C1"/>
</workbook>
</file>

<file path=xl/calcChain.xml><?xml version="1.0" encoding="utf-8"?>
<calcChain xmlns="http://schemas.openxmlformats.org/spreadsheetml/2006/main">
  <c r="G7" i="12" l="1"/>
  <c r="F7" i="12"/>
  <c r="E7" i="12"/>
  <c r="D7" i="12"/>
  <c r="C7" i="12"/>
  <c r="C5" i="35" l="1"/>
  <c r="C4" i="35"/>
  <c r="A3" i="35"/>
  <c r="F9" i="34"/>
  <c r="F10" i="34"/>
  <c r="F11" i="34"/>
  <c r="F13" i="34"/>
  <c r="F14" i="34"/>
  <c r="F15" i="34"/>
  <c r="F16" i="34"/>
  <c r="F17" i="34"/>
  <c r="F18" i="34"/>
  <c r="F19" i="34"/>
  <c r="F20" i="34"/>
  <c r="F21" i="34"/>
  <c r="F22" i="34"/>
  <c r="F23" i="34"/>
  <c r="F24" i="34"/>
  <c r="F25" i="34"/>
  <c r="F26" i="34"/>
  <c r="F27" i="34"/>
  <c r="F28" i="34"/>
  <c r="F29" i="34"/>
  <c r="F30" i="34"/>
  <c r="F31" i="34"/>
  <c r="F32" i="34"/>
  <c r="F33" i="34"/>
  <c r="F34" i="34"/>
  <c r="F35" i="34"/>
  <c r="F36" i="34"/>
  <c r="F37" i="34"/>
  <c r="F38" i="34"/>
  <c r="F39" i="34"/>
  <c r="F40" i="34"/>
  <c r="F41" i="34"/>
  <c r="F42" i="34"/>
  <c r="F43" i="34"/>
  <c r="F44" i="34"/>
  <c r="F45" i="34"/>
  <c r="F46" i="34"/>
  <c r="F47" i="34"/>
  <c r="F48" i="34"/>
  <c r="F49" i="34"/>
  <c r="F50" i="34"/>
  <c r="F8" i="34"/>
  <c r="C6" i="34"/>
  <c r="C5" i="34"/>
  <c r="C4" i="34"/>
  <c r="A3" i="34"/>
  <c r="C6" i="14"/>
  <c r="C5" i="14"/>
  <c r="C4" i="14"/>
  <c r="A3" i="14"/>
  <c r="E11" i="33"/>
  <c r="E12" i="33"/>
  <c r="E13" i="33"/>
  <c r="E15" i="33"/>
  <c r="E16" i="33"/>
  <c r="E17" i="33"/>
  <c r="E18" i="33"/>
  <c r="E19" i="33"/>
  <c r="E20" i="33"/>
  <c r="E21" i="33"/>
  <c r="E22" i="33"/>
  <c r="E23" i="33"/>
  <c r="E24" i="33"/>
  <c r="E25" i="33"/>
  <c r="E26" i="33"/>
  <c r="E27" i="33"/>
  <c r="E28" i="33"/>
  <c r="E29" i="33"/>
  <c r="E30" i="33"/>
  <c r="E31" i="33"/>
  <c r="E32" i="33"/>
  <c r="E33" i="33"/>
  <c r="E34" i="33"/>
  <c r="E35" i="33"/>
  <c r="E36" i="33"/>
  <c r="E37" i="33"/>
  <c r="E38" i="33"/>
  <c r="E39" i="33"/>
  <c r="E40" i="33"/>
  <c r="E41" i="33"/>
  <c r="E42" i="33"/>
  <c r="E43" i="33"/>
  <c r="E44" i="33"/>
  <c r="E45" i="33"/>
  <c r="E46" i="33"/>
  <c r="E47" i="33"/>
  <c r="E48" i="33"/>
  <c r="E49" i="33"/>
  <c r="E50" i="33"/>
  <c r="E51" i="33"/>
  <c r="E52" i="33"/>
  <c r="E10" i="33"/>
  <c r="H10" i="33" s="1"/>
  <c r="C8" i="33"/>
  <c r="C7" i="33"/>
  <c r="C6" i="33"/>
  <c r="C5" i="33"/>
  <c r="C4" i="33"/>
  <c r="A3" i="33"/>
  <c r="F10" i="28"/>
  <c r="F11" i="28"/>
  <c r="F12" i="28"/>
  <c r="F14" i="28"/>
  <c r="F15" i="28"/>
  <c r="F16" i="28"/>
  <c r="F17" i="28"/>
  <c r="F18" i="28"/>
  <c r="F19" i="28"/>
  <c r="F20" i="28"/>
  <c r="F21" i="28"/>
  <c r="F22" i="28"/>
  <c r="F23" i="28"/>
  <c r="F24" i="28"/>
  <c r="F25" i="28"/>
  <c r="F26" i="28"/>
  <c r="F27" i="28"/>
  <c r="F28" i="28"/>
  <c r="F29" i="28"/>
  <c r="F30" i="28"/>
  <c r="F31" i="28"/>
  <c r="F32" i="28"/>
  <c r="F33" i="28"/>
  <c r="F34" i="28"/>
  <c r="F35" i="28"/>
  <c r="F36" i="28"/>
  <c r="F37" i="28"/>
  <c r="F38" i="28"/>
  <c r="F39" i="28"/>
  <c r="F40" i="28"/>
  <c r="F41" i="28"/>
  <c r="F42" i="28"/>
  <c r="F43" i="28"/>
  <c r="F44" i="28"/>
  <c r="F45" i="28"/>
  <c r="F46" i="28"/>
  <c r="F47" i="28"/>
  <c r="F48" i="28"/>
  <c r="F49" i="28"/>
  <c r="F50" i="28"/>
  <c r="F51" i="28"/>
  <c r="F9" i="28"/>
  <c r="C7" i="28"/>
  <c r="C6" i="28"/>
  <c r="C5" i="28"/>
  <c r="C4" i="28"/>
  <c r="A3" i="28"/>
  <c r="B5" i="38" l="1"/>
  <c r="G5" i="12" l="1"/>
  <c r="F5" i="12"/>
  <c r="E5" i="12"/>
  <c r="D5" i="12"/>
  <c r="C5" i="12"/>
  <c r="G3" i="12"/>
  <c r="F3" i="12"/>
  <c r="E3" i="12"/>
  <c r="D3" i="12"/>
  <c r="C3" i="12"/>
  <c r="C6" i="35"/>
  <c r="E21" i="35"/>
  <c r="G21" i="35" s="1"/>
  <c r="G20" i="12" s="1"/>
  <c r="E13" i="35" l="1"/>
  <c r="G13" i="35" s="1"/>
  <c r="G12" i="12" s="1"/>
  <c r="E50" i="35"/>
  <c r="G50" i="35" s="1"/>
  <c r="G49" i="12" s="1"/>
  <c r="E43" i="35"/>
  <c r="G43" i="35" s="1"/>
  <c r="G42" i="12" s="1"/>
  <c r="E34" i="35"/>
  <c r="G34" i="35" s="1"/>
  <c r="G33" i="12" s="1"/>
  <c r="E28" i="35"/>
  <c r="G28" i="35" s="1"/>
  <c r="G27" i="12" s="1"/>
  <c r="E27" i="35"/>
  <c r="G27" i="35" s="1"/>
  <c r="G26" i="12" s="1"/>
  <c r="E20" i="35"/>
  <c r="G20" i="35" s="1"/>
  <c r="G19" i="12" s="1"/>
  <c r="E9" i="35"/>
  <c r="G9" i="35" s="1"/>
  <c r="G8" i="12" s="1"/>
  <c r="E44" i="35"/>
  <c r="G44" i="35" s="1"/>
  <c r="G43" i="12" s="1"/>
  <c r="E26" i="35"/>
  <c r="G26" i="35" s="1"/>
  <c r="G25" i="12" s="1"/>
  <c r="E42" i="35"/>
  <c r="G42" i="35" s="1"/>
  <c r="G41" i="12" s="1"/>
  <c r="E19" i="35"/>
  <c r="G19" i="35" s="1"/>
  <c r="G18" i="12" s="1"/>
  <c r="E36" i="35"/>
  <c r="G36" i="35" s="1"/>
  <c r="G35" i="12" s="1"/>
  <c r="E18" i="35"/>
  <c r="G18" i="35" s="1"/>
  <c r="G17" i="12" s="1"/>
  <c r="E35" i="35"/>
  <c r="G35" i="35" s="1"/>
  <c r="G34" i="12" s="1"/>
  <c r="E48" i="35"/>
  <c r="G48" i="35" s="1"/>
  <c r="G47" i="12" s="1"/>
  <c r="E32" i="35"/>
  <c r="G32" i="35" s="1"/>
  <c r="G31" i="12" s="1"/>
  <c r="E16" i="35"/>
  <c r="G16" i="35" s="1"/>
  <c r="G15" i="12" s="1"/>
  <c r="E15" i="35"/>
  <c r="G15" i="35" s="1"/>
  <c r="G14" i="12" s="1"/>
  <c r="E49" i="35"/>
  <c r="G49" i="35" s="1"/>
  <c r="G48" i="12" s="1"/>
  <c r="E41" i="35"/>
  <c r="G41" i="35" s="1"/>
  <c r="G40" i="12" s="1"/>
  <c r="E33" i="35"/>
  <c r="G33" i="35" s="1"/>
  <c r="G32" i="12" s="1"/>
  <c r="E25" i="35"/>
  <c r="G25" i="35" s="1"/>
  <c r="G24" i="12" s="1"/>
  <c r="E17" i="35"/>
  <c r="G17" i="35" s="1"/>
  <c r="G16" i="12" s="1"/>
  <c r="E40" i="35"/>
  <c r="G40" i="35" s="1"/>
  <c r="G39" i="12" s="1"/>
  <c r="E24" i="35"/>
  <c r="G24" i="35" s="1"/>
  <c r="G23" i="12" s="1"/>
  <c r="E47" i="35"/>
  <c r="G47" i="35" s="1"/>
  <c r="G46" i="12" s="1"/>
  <c r="E31" i="35"/>
  <c r="G31" i="35" s="1"/>
  <c r="G30" i="12" s="1"/>
  <c r="J21" i="34"/>
  <c r="F20" i="12" s="1"/>
  <c r="E11" i="35"/>
  <c r="G11" i="35" s="1"/>
  <c r="G10" i="12" s="1"/>
  <c r="E46" i="35"/>
  <c r="G46" i="35" s="1"/>
  <c r="G45" i="12" s="1"/>
  <c r="E38" i="35"/>
  <c r="G38" i="35" s="1"/>
  <c r="G37" i="12" s="1"/>
  <c r="E30" i="35"/>
  <c r="G30" i="35" s="1"/>
  <c r="G29" i="12" s="1"/>
  <c r="E22" i="35"/>
  <c r="G22" i="35" s="1"/>
  <c r="G21" i="12" s="1"/>
  <c r="E14" i="35"/>
  <c r="G14" i="35" s="1"/>
  <c r="G13" i="12" s="1"/>
  <c r="E8" i="35"/>
  <c r="G8" i="35" s="1"/>
  <c r="E39" i="35"/>
  <c r="G39" i="35" s="1"/>
  <c r="G38" i="12" s="1"/>
  <c r="E23" i="35"/>
  <c r="G23" i="35" s="1"/>
  <c r="G22" i="12" s="1"/>
  <c r="E10" i="35"/>
  <c r="G10" i="35" s="1"/>
  <c r="G9" i="12" s="1"/>
  <c r="E45" i="35"/>
  <c r="G45" i="35" s="1"/>
  <c r="G44" i="12" s="1"/>
  <c r="E37" i="35"/>
  <c r="G37" i="35" s="1"/>
  <c r="G36" i="12" s="1"/>
  <c r="E29" i="35"/>
  <c r="G29" i="35" s="1"/>
  <c r="G28" i="12" s="1"/>
  <c r="J42" i="34"/>
  <c r="F41" i="12" s="1"/>
  <c r="J18" i="34"/>
  <c r="F17" i="12" s="1"/>
  <c r="J49" i="34"/>
  <c r="F48" i="12" s="1"/>
  <c r="J33" i="34"/>
  <c r="F32" i="12" s="1"/>
  <c r="J25" i="34"/>
  <c r="F24" i="12" s="1"/>
  <c r="J48" i="34"/>
  <c r="F47" i="12" s="1"/>
  <c r="J32" i="34"/>
  <c r="F31" i="12" s="1"/>
  <c r="J16" i="34"/>
  <c r="F15" i="12" s="1"/>
  <c r="J8" i="34"/>
  <c r="J47" i="34"/>
  <c r="F46" i="12" s="1"/>
  <c r="J23" i="34"/>
  <c r="F22" i="12" s="1"/>
  <c r="J9" i="34"/>
  <c r="F8" i="12" s="1"/>
  <c r="J44" i="34"/>
  <c r="F43" i="12" s="1"/>
  <c r="J36" i="34"/>
  <c r="F35" i="12" s="1"/>
  <c r="J28" i="34"/>
  <c r="F27" i="12" s="1"/>
  <c r="J20" i="34"/>
  <c r="F19" i="12" s="1"/>
  <c r="J13" i="34"/>
  <c r="F12" i="12" s="1"/>
  <c r="J43" i="34"/>
  <c r="F42" i="12" s="1"/>
  <c r="J35" i="34"/>
  <c r="F34" i="12" s="1"/>
  <c r="J27" i="34"/>
  <c r="F26" i="12" s="1"/>
  <c r="J19" i="34"/>
  <c r="F18" i="12" s="1"/>
  <c r="J50" i="34"/>
  <c r="F49" i="12" s="1"/>
  <c r="J34" i="34"/>
  <c r="F33" i="12" s="1"/>
  <c r="J26" i="34"/>
  <c r="F25" i="12" s="1"/>
  <c r="J41" i="34"/>
  <c r="F40" i="12" s="1"/>
  <c r="J17" i="34"/>
  <c r="F16" i="12" s="1"/>
  <c r="J40" i="34"/>
  <c r="F39" i="12" s="1"/>
  <c r="J24" i="34"/>
  <c r="F23" i="12" s="1"/>
  <c r="J39" i="34"/>
  <c r="F38" i="12" s="1"/>
  <c r="J31" i="34"/>
  <c r="F30" i="12" s="1"/>
  <c r="J15" i="34"/>
  <c r="F14" i="12" s="1"/>
  <c r="J11" i="34"/>
  <c r="F10" i="12" s="1"/>
  <c r="J46" i="34"/>
  <c r="F45" i="12" s="1"/>
  <c r="J38" i="34"/>
  <c r="F37" i="12" s="1"/>
  <c r="J30" i="34"/>
  <c r="F29" i="12" s="1"/>
  <c r="J22" i="34"/>
  <c r="F21" i="12" s="1"/>
  <c r="J14" i="34"/>
  <c r="F13" i="12" s="1"/>
  <c r="J10" i="34"/>
  <c r="F9" i="12" s="1"/>
  <c r="J45" i="34"/>
  <c r="F44" i="12" s="1"/>
  <c r="J37" i="34"/>
  <c r="F36" i="12" s="1"/>
  <c r="J29" i="34"/>
  <c r="F28" i="12" s="1"/>
  <c r="J15" i="28"/>
  <c r="C13" i="12" s="1"/>
  <c r="C17" i="25"/>
  <c r="C5" i="25"/>
  <c r="C30" i="25" s="1"/>
  <c r="J28" i="28" l="1"/>
  <c r="C26" i="12" s="1"/>
  <c r="J36" i="28"/>
  <c r="C34" i="12" s="1"/>
  <c r="E18" i="14"/>
  <c r="H18" i="14" s="1"/>
  <c r="E17" i="12" s="1"/>
  <c r="E26" i="14"/>
  <c r="H26" i="14" s="1"/>
  <c r="E25" i="12" s="1"/>
  <c r="E34" i="14"/>
  <c r="H34" i="14" s="1"/>
  <c r="E33" i="12" s="1"/>
  <c r="E42" i="14"/>
  <c r="H42" i="14" s="1"/>
  <c r="E41" i="12" s="1"/>
  <c r="E50" i="14"/>
  <c r="H50" i="14" s="1"/>
  <c r="E49" i="12" s="1"/>
  <c r="E20" i="14"/>
  <c r="H20" i="14" s="1"/>
  <c r="E19" i="12" s="1"/>
  <c r="E28" i="14"/>
  <c r="H28" i="14" s="1"/>
  <c r="E27" i="12" s="1"/>
  <c r="E44" i="14"/>
  <c r="H44" i="14" s="1"/>
  <c r="E43" i="12" s="1"/>
  <c r="E9" i="14"/>
  <c r="H9" i="14" s="1"/>
  <c r="E8" i="12" s="1"/>
  <c r="E47" i="14"/>
  <c r="H47" i="14" s="1"/>
  <c r="E46" i="12" s="1"/>
  <c r="E25" i="14"/>
  <c r="H25" i="14" s="1"/>
  <c r="E24" i="12" s="1"/>
  <c r="E41" i="14"/>
  <c r="H41" i="14" s="1"/>
  <c r="E40" i="12" s="1"/>
  <c r="E19" i="14"/>
  <c r="H19" i="14" s="1"/>
  <c r="E18" i="12" s="1"/>
  <c r="E27" i="14"/>
  <c r="H27" i="14" s="1"/>
  <c r="E26" i="12" s="1"/>
  <c r="E35" i="14"/>
  <c r="H35" i="14" s="1"/>
  <c r="E34" i="12" s="1"/>
  <c r="E43" i="14"/>
  <c r="H43" i="14" s="1"/>
  <c r="E42" i="12" s="1"/>
  <c r="E13" i="14"/>
  <c r="H13" i="14" s="1"/>
  <c r="E12" i="12" s="1"/>
  <c r="E21" i="14"/>
  <c r="H21" i="14" s="1"/>
  <c r="E20" i="12" s="1"/>
  <c r="E29" i="14"/>
  <c r="H29" i="14" s="1"/>
  <c r="E28" i="12" s="1"/>
  <c r="E37" i="14"/>
  <c r="H37" i="14" s="1"/>
  <c r="E36" i="12" s="1"/>
  <c r="E45" i="14"/>
  <c r="H45" i="14" s="1"/>
  <c r="E44" i="12" s="1"/>
  <c r="E10" i="14"/>
  <c r="H10" i="14" s="1"/>
  <c r="E9" i="12" s="1"/>
  <c r="E14" i="14"/>
  <c r="H14" i="14" s="1"/>
  <c r="E13" i="12" s="1"/>
  <c r="E30" i="14"/>
  <c r="H30" i="14" s="1"/>
  <c r="E29" i="12" s="1"/>
  <c r="E46" i="14"/>
  <c r="H46" i="14" s="1"/>
  <c r="E45" i="12" s="1"/>
  <c r="E11" i="14"/>
  <c r="H11" i="14" s="1"/>
  <c r="E10" i="12" s="1"/>
  <c r="E15" i="14"/>
  <c r="H15" i="14" s="1"/>
  <c r="E14" i="12" s="1"/>
  <c r="E23" i="14"/>
  <c r="H23" i="14" s="1"/>
  <c r="E22" i="12" s="1"/>
  <c r="E31" i="14"/>
  <c r="H31" i="14" s="1"/>
  <c r="E30" i="12" s="1"/>
  <c r="E39" i="14"/>
  <c r="H39" i="14" s="1"/>
  <c r="E38" i="12" s="1"/>
  <c r="E8" i="14"/>
  <c r="H8" i="14" s="1"/>
  <c r="E16" i="14"/>
  <c r="H16" i="14" s="1"/>
  <c r="E15" i="12" s="1"/>
  <c r="E24" i="14"/>
  <c r="H24" i="14" s="1"/>
  <c r="E23" i="12" s="1"/>
  <c r="E32" i="14"/>
  <c r="H32" i="14" s="1"/>
  <c r="E31" i="12" s="1"/>
  <c r="E40" i="14"/>
  <c r="H40" i="14" s="1"/>
  <c r="E39" i="12" s="1"/>
  <c r="E48" i="14"/>
  <c r="H48" i="14" s="1"/>
  <c r="E47" i="12" s="1"/>
  <c r="E33" i="14"/>
  <c r="H33" i="14" s="1"/>
  <c r="E32" i="12" s="1"/>
  <c r="E49" i="14"/>
  <c r="H49" i="14" s="1"/>
  <c r="E48" i="12" s="1"/>
  <c r="E36" i="14"/>
  <c r="H36" i="14" s="1"/>
  <c r="E35" i="12" s="1"/>
  <c r="E22" i="14"/>
  <c r="H22" i="14" s="1"/>
  <c r="E21" i="12" s="1"/>
  <c r="E38" i="14"/>
  <c r="H38" i="14" s="1"/>
  <c r="E37" i="12" s="1"/>
  <c r="E17" i="14"/>
  <c r="H17" i="14" s="1"/>
  <c r="E16" i="12" s="1"/>
  <c r="J14" i="28"/>
  <c r="C12" i="12" s="1"/>
  <c r="J44" i="28"/>
  <c r="C42" i="12" s="1"/>
  <c r="H16" i="33"/>
  <c r="D13" i="12" s="1"/>
  <c r="H24" i="33"/>
  <c r="D21" i="12" s="1"/>
  <c r="H32" i="33"/>
  <c r="D29" i="12" s="1"/>
  <c r="H40" i="33"/>
  <c r="D37" i="12" s="1"/>
  <c r="H48" i="33"/>
  <c r="D45" i="12" s="1"/>
  <c r="H13" i="33"/>
  <c r="D10" i="12" s="1"/>
  <c r="H17" i="33"/>
  <c r="D14" i="12" s="1"/>
  <c r="H25" i="33"/>
  <c r="D22" i="12" s="1"/>
  <c r="H33" i="33"/>
  <c r="D30" i="12" s="1"/>
  <c r="H41" i="33"/>
  <c r="D38" i="12" s="1"/>
  <c r="H49" i="33"/>
  <c r="D46" i="12" s="1"/>
  <c r="H18" i="33"/>
  <c r="D15" i="12" s="1"/>
  <c r="H26" i="33"/>
  <c r="D23" i="12" s="1"/>
  <c r="H34" i="33"/>
  <c r="D31" i="12" s="1"/>
  <c r="H42" i="33"/>
  <c r="D39" i="12" s="1"/>
  <c r="H50" i="33"/>
  <c r="D47" i="12" s="1"/>
  <c r="H19" i="33"/>
  <c r="D16" i="12" s="1"/>
  <c r="H27" i="33"/>
  <c r="D24" i="12" s="1"/>
  <c r="H35" i="33"/>
  <c r="D32" i="12" s="1"/>
  <c r="H43" i="33"/>
  <c r="D40" i="12" s="1"/>
  <c r="H51" i="33"/>
  <c r="D48" i="12" s="1"/>
  <c r="H20" i="33"/>
  <c r="D17" i="12" s="1"/>
  <c r="H28" i="33"/>
  <c r="D25" i="12" s="1"/>
  <c r="H36" i="33"/>
  <c r="D33" i="12" s="1"/>
  <c r="H44" i="33"/>
  <c r="D41" i="12" s="1"/>
  <c r="H52" i="33"/>
  <c r="D49" i="12" s="1"/>
  <c r="H21" i="33"/>
  <c r="D18" i="12" s="1"/>
  <c r="H29" i="33"/>
  <c r="D26" i="12" s="1"/>
  <c r="H37" i="33"/>
  <c r="D34" i="12" s="1"/>
  <c r="H45" i="33"/>
  <c r="D42" i="12" s="1"/>
  <c r="H15" i="33"/>
  <c r="D12" i="12" s="1"/>
  <c r="H22" i="33"/>
  <c r="D19" i="12" s="1"/>
  <c r="H30" i="33"/>
  <c r="D27" i="12" s="1"/>
  <c r="H38" i="33"/>
  <c r="D35" i="12" s="1"/>
  <c r="H46" i="33"/>
  <c r="D43" i="12" s="1"/>
  <c r="H11" i="33"/>
  <c r="D8" i="12" s="1"/>
  <c r="H23" i="33"/>
  <c r="D20" i="12" s="1"/>
  <c r="H31" i="33"/>
  <c r="D28" i="12" s="1"/>
  <c r="H39" i="33"/>
  <c r="D36" i="12" s="1"/>
  <c r="H47" i="33"/>
  <c r="D44" i="12" s="1"/>
  <c r="H12" i="33"/>
  <c r="D9" i="12" s="1"/>
  <c r="J46" i="28"/>
  <c r="C44" i="12" s="1"/>
  <c r="J38" i="28"/>
  <c r="C36" i="12" s="1"/>
  <c r="J30" i="28"/>
  <c r="C28" i="12" s="1"/>
  <c r="J22" i="28"/>
  <c r="C20" i="12" s="1"/>
  <c r="J45" i="28"/>
  <c r="C43" i="12" s="1"/>
  <c r="J37" i="28"/>
  <c r="C35" i="12" s="1"/>
  <c r="J29" i="28"/>
  <c r="C27" i="12" s="1"/>
  <c r="J21" i="28"/>
  <c r="C19" i="12" s="1"/>
  <c r="J49" i="28"/>
  <c r="C47" i="12" s="1"/>
  <c r="J41" i="28"/>
  <c r="C39" i="12" s="1"/>
  <c r="J33" i="28"/>
  <c r="C31" i="12" s="1"/>
  <c r="J25" i="28"/>
  <c r="C23" i="12" s="1"/>
  <c r="J17" i="28"/>
  <c r="C15" i="12" s="1"/>
  <c r="J42" i="28"/>
  <c r="C40" i="12" s="1"/>
  <c r="J26" i="28"/>
  <c r="C24" i="12" s="1"/>
  <c r="J48" i="28"/>
  <c r="C46" i="12" s="1"/>
  <c r="J40" i="28"/>
  <c r="C38" i="12" s="1"/>
  <c r="J32" i="28"/>
  <c r="C30" i="12" s="1"/>
  <c r="J24" i="28"/>
  <c r="C22" i="12" s="1"/>
  <c r="J16" i="28"/>
  <c r="C14" i="12" s="1"/>
  <c r="J20" i="28"/>
  <c r="C18" i="12" s="1"/>
  <c r="J51" i="28"/>
  <c r="C49" i="12" s="1"/>
  <c r="J43" i="28"/>
  <c r="C41" i="12" s="1"/>
  <c r="J35" i="28"/>
  <c r="C33" i="12" s="1"/>
  <c r="J27" i="28"/>
  <c r="C25" i="12" s="1"/>
  <c r="J19" i="28"/>
  <c r="C17" i="12" s="1"/>
  <c r="J50" i="28"/>
  <c r="C48" i="12" s="1"/>
  <c r="J34" i="28"/>
  <c r="C32" i="12" s="1"/>
  <c r="J18" i="28"/>
  <c r="C16" i="12" s="1"/>
  <c r="J47" i="28"/>
  <c r="C45" i="12" s="1"/>
  <c r="J39" i="28"/>
  <c r="C37" i="12" s="1"/>
  <c r="J31" i="28"/>
  <c r="C29" i="12" s="1"/>
  <c r="J23" i="28"/>
  <c r="C21" i="12" s="1"/>
  <c r="J12" i="28" l="1"/>
  <c r="C10" i="12" s="1"/>
  <c r="J11" i="28"/>
  <c r="C9" i="12" s="1"/>
  <c r="J10" i="28"/>
  <c r="C8" i="12" s="1"/>
  <c r="J9" i="28"/>
  <c r="B5" i="12" l="1"/>
  <c r="B16" i="12" l="1"/>
  <c r="B12" i="12"/>
  <c r="B8" i="12"/>
  <c r="B24" i="12"/>
  <c r="B49" i="12"/>
  <c r="B18" i="12"/>
  <c r="B13" i="12"/>
  <c r="B21" i="12"/>
  <c r="B20" i="12"/>
  <c r="B15" i="12"/>
  <c r="B48" i="12"/>
  <c r="B14" i="12"/>
  <c r="B17" i="12"/>
  <c r="B19" i="12"/>
  <c r="B23" i="12"/>
  <c r="B25" i="12"/>
  <c r="B26" i="12"/>
  <c r="B22" i="12"/>
  <c r="B7" i="12"/>
  <c r="C12" i="38" l="1"/>
  <c r="B12" i="38" s="1"/>
  <c r="C21" i="38"/>
  <c r="B21" i="38" s="1"/>
  <c r="C18" i="38"/>
  <c r="B18" i="38" s="1"/>
  <c r="C15" i="38"/>
  <c r="B15" i="38" s="1"/>
  <c r="C25" i="38"/>
  <c r="B25" i="38" s="1"/>
  <c r="C49" i="38"/>
  <c r="B49" i="38" s="1"/>
  <c r="C7" i="38"/>
  <c r="B7" i="38" s="1"/>
  <c r="C22" i="38"/>
  <c r="B22" i="38" s="1"/>
  <c r="C26" i="38"/>
  <c r="B26" i="38" s="1"/>
  <c r="C20" i="38"/>
  <c r="B20" i="38" s="1"/>
  <c r="C23" i="38"/>
  <c r="B23" i="38" s="1"/>
  <c r="C13" i="38"/>
  <c r="B13" i="38" s="1"/>
  <c r="C19" i="38"/>
  <c r="B19" i="38" s="1"/>
  <c r="C17" i="38"/>
  <c r="B17" i="38" s="1"/>
  <c r="C14" i="38"/>
  <c r="B14" i="38" s="1"/>
  <c r="C24" i="38"/>
  <c r="B24" i="38" s="1"/>
  <c r="C48" i="38"/>
  <c r="B48" i="38" s="1"/>
  <c r="C8" i="38"/>
  <c r="B8" i="38" s="1"/>
  <c r="C16" i="38"/>
  <c r="B16" i="38" s="1"/>
  <c r="B38" i="12"/>
  <c r="B47" i="12"/>
  <c r="B9" i="12"/>
  <c r="B10" i="12"/>
  <c r="B46" i="12"/>
  <c r="C46" i="38" l="1"/>
  <c r="B46" i="38" s="1"/>
  <c r="C10" i="38"/>
  <c r="B10" i="38" s="1"/>
  <c r="C9" i="38"/>
  <c r="B9" i="38" s="1"/>
  <c r="C47" i="38"/>
  <c r="B47" i="38" s="1"/>
  <c r="C38" i="38"/>
  <c r="B38" i="38" s="1"/>
  <c r="B42" i="12"/>
  <c r="B31" i="12"/>
  <c r="B27" i="12"/>
  <c r="B28" i="12"/>
  <c r="B44" i="12"/>
  <c r="B30" i="12"/>
  <c r="B40" i="12"/>
  <c r="B33" i="12"/>
  <c r="B39" i="12"/>
  <c r="B36" i="12"/>
  <c r="B34" i="12"/>
  <c r="B43" i="12"/>
  <c r="B41" i="12"/>
  <c r="B32" i="12"/>
  <c r="B29" i="12"/>
  <c r="B37" i="12"/>
  <c r="B45" i="12"/>
  <c r="B35" i="12"/>
  <c r="C36" i="38" l="1"/>
  <c r="B36" i="38" s="1"/>
  <c r="C37" i="38"/>
  <c r="B37" i="38" s="1"/>
  <c r="C27" i="38"/>
  <c r="B27" i="38" s="1"/>
  <c r="C39" i="38"/>
  <c r="B39" i="38" s="1"/>
  <c r="C32" i="38"/>
  <c r="B32" i="38" s="1"/>
  <c r="C31" i="38"/>
  <c r="B31" i="38" s="1"/>
  <c r="C45" i="38"/>
  <c r="B45" i="38" s="1"/>
  <c r="C42" i="38"/>
  <c r="B42" i="38" s="1"/>
  <c r="C33" i="38"/>
  <c r="B33" i="38" s="1"/>
  <c r="C40" i="38"/>
  <c r="B40" i="38" s="1"/>
  <c r="C30" i="38"/>
  <c r="B30" i="38" s="1"/>
  <c r="C41" i="38"/>
  <c r="B41" i="38" s="1"/>
  <c r="C44" i="38"/>
  <c r="B44" i="38" s="1"/>
  <c r="C34" i="38"/>
  <c r="B34" i="38" s="1"/>
  <c r="C35" i="38"/>
  <c r="B35" i="38" s="1"/>
  <c r="C29" i="38"/>
  <c r="B29" i="38" s="1"/>
  <c r="C43" i="38"/>
  <c r="B43" i="38" s="1"/>
  <c r="C28" i="38"/>
  <c r="B28" i="38" s="1"/>
</calcChain>
</file>

<file path=xl/sharedStrings.xml><?xml version="1.0" encoding="utf-8"?>
<sst xmlns="http://schemas.openxmlformats.org/spreadsheetml/2006/main" count="1116" uniqueCount="391">
  <si>
    <t>Календарный период</t>
  </si>
  <si>
    <t>Единица измерения</t>
  </si>
  <si>
    <t>баллов</t>
  </si>
  <si>
    <t>Ссылка на источник данных</t>
  </si>
  <si>
    <t>№ п/п</t>
  </si>
  <si>
    <t>Вопросы и варианты ответов</t>
  </si>
  <si>
    <t>Баллы</t>
  </si>
  <si>
    <t>Варианты ответов</t>
  </si>
  <si>
    <t>Форматы</t>
  </si>
  <si>
    <t>машиночитаемый</t>
  </si>
  <si>
    <t>графический</t>
  </si>
  <si>
    <t>графический формат</t>
  </si>
  <si>
    <t>Итого</t>
  </si>
  <si>
    <t>баллы</t>
  </si>
  <si>
    <t>понижающие коэффициенты</t>
  </si>
  <si>
    <t>Вопрос</t>
  </si>
  <si>
    <t>Формат
(указать формат документа)</t>
  </si>
  <si>
    <t>Комментарий:</t>
  </si>
  <si>
    <t>затруднен-ный поиск</t>
  </si>
  <si>
    <t>Городскте округа</t>
  </si>
  <si>
    <t>г. Саратов</t>
  </si>
  <si>
    <t>ЗАТО Михайловское</t>
  </si>
  <si>
    <t>ЗАТО Шиханы</t>
  </si>
  <si>
    <t xml:space="preserve">Александрово-Гайский </t>
  </si>
  <si>
    <t>Аткарский</t>
  </si>
  <si>
    <t>Аркадакский</t>
  </si>
  <si>
    <t>Базарно-Карабулакский</t>
  </si>
  <si>
    <t>Балаковский</t>
  </si>
  <si>
    <t>Балашовский</t>
  </si>
  <si>
    <t>Вольский</t>
  </si>
  <si>
    <t>Воскресенский</t>
  </si>
  <si>
    <t>Духовницкий</t>
  </si>
  <si>
    <t>Екатериновский</t>
  </si>
  <si>
    <t>Ершовский</t>
  </si>
  <si>
    <t>Ивантеевский</t>
  </si>
  <si>
    <t>Калининский</t>
  </si>
  <si>
    <t>Красноармейский</t>
  </si>
  <si>
    <t>Краснокутский</t>
  </si>
  <si>
    <t>Краснопартизанский</t>
  </si>
  <si>
    <t>Лысогорский</t>
  </si>
  <si>
    <t>Марксовский</t>
  </si>
  <si>
    <t>Новобурасский</t>
  </si>
  <si>
    <t>Новоузенский</t>
  </si>
  <si>
    <t>Озинский</t>
  </si>
  <si>
    <t>Перелюбский</t>
  </si>
  <si>
    <t>Петровский</t>
  </si>
  <si>
    <t>Питерский</t>
  </si>
  <si>
    <t>Пугачевский</t>
  </si>
  <si>
    <t>Ровенский</t>
  </si>
  <si>
    <t xml:space="preserve">Романовский </t>
  </si>
  <si>
    <t>Ртищевский</t>
  </si>
  <si>
    <t>Самойловский</t>
  </si>
  <si>
    <t>Турковский</t>
  </si>
  <si>
    <t>Саратовский</t>
  </si>
  <si>
    <t>Советский</t>
  </si>
  <si>
    <t>Татищевский</t>
  </si>
  <si>
    <t>Федоровский</t>
  </si>
  <si>
    <t>Хвалынский</t>
  </si>
  <si>
    <t>Энгельсский</t>
  </si>
  <si>
    <t>Word, Excel, PDF</t>
  </si>
  <si>
    <t>несоблюде-ние сроков</t>
  </si>
  <si>
    <t>Наименование муниципального образования Саратовской обалсти</t>
  </si>
  <si>
    <t>Муниципальные районы</t>
  </si>
  <si>
    <t>Балтайский</t>
  </si>
  <si>
    <t>Комментарии</t>
  </si>
  <si>
    <t>Максимальный балл</t>
  </si>
  <si>
    <t>Итого по III этапу</t>
  </si>
  <si>
    <t>Дергачевский</t>
  </si>
  <si>
    <t>Доступность
(указать, если возникли трудности с поиском документа, если переход осуществляется более, чем за 5 «кликов» с основной страницы портала (сайта), если название раздела не соответствует содержанию)</t>
  </si>
  <si>
    <t>Итого по II этапу</t>
  </si>
  <si>
    <t>Итого по I этапу</t>
  </si>
  <si>
    <t>Итого по IV этапу</t>
  </si>
  <si>
    <t>Оценка муниципальных образований по IV этапу  «Составление проекта бюджета муниципального образования»</t>
  </si>
  <si>
    <t xml:space="preserve"> 2016 год</t>
  </si>
  <si>
    <t>IV этап. Составление проекта бюджета муниципального образования</t>
  </si>
  <si>
    <t>8.</t>
  </si>
  <si>
    <t xml:space="preserve">Проект бюджета муниципального образования </t>
  </si>
  <si>
    <t>Опубликование проекта решения о бюджете муниципального образования на очередной финансовый год (очередной финансовый год и плановый период) на портале (сайте)</t>
  </si>
  <si>
    <t xml:space="preserve">В целях оценки показателя учитывается публикация проекта решения о бюджете муниципального образования в полном объеме, включая текстовую часть и все приложения к нему. Публикация отдельных составляющих в целях оценки показателя не учитывается.                                                                                                                                                          
Проект решения о бюджете муниципального образования и материалы к нему должны быть опубликованы в течение 10 рабочих дней после внесения проекта решения в представительный  орган муниципального образования и сохраняться не менее трех лет. В случае нарушения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</si>
  <si>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8.1</t>
  </si>
  <si>
    <t>8.2</t>
  </si>
  <si>
    <t>Опубликован в структурированном виде, с указанием полных или кратких наименований всех составляющих</t>
  </si>
  <si>
    <t>Опубликован, но не в структурированном виде и (или) без указания полных или кратких наименований всех составляющих</t>
  </si>
  <si>
    <t>Не опубликован</t>
  </si>
  <si>
    <t>Опубликование бюджета для граждан, разработанного на основе проекта решения о бюджете муниципального образования на очередной финансовый год (очередной финансовый год и плановый период), на портале (сайте)</t>
  </si>
  <si>
    <t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показатели прогноза социально-экономического развития, на основе которых сформирован проект бюджета на очередной финансовый год и плановый период (в том числе, показатели, характеризующие объемы производства, численность и состав населения и т.д.); 
2) сведения о доходах бюджета муниципального образования в разрезе видов доходов;
3) сведения о расходах бюджета муниципального образования по разделам и подразделам классификации расходов бюджета;
4) сведения о расходах  бюджета муниципального образования на реализацию муниципальных программ, а также о целевых показателях (индикаторах), планируемых к достижению в результате их реализации;
5)  сведения о социально-значимых проектах, предусмотренных к финансированию за счет бюджета муниципального;
6) сведения о планируемых объемах муниципального долга;
7) контактная информация для обратной связи с гражданами могут использовать для дальнейшего обсуждения и участия в бюджетном процессе.
По пунктам 1-6 информация должна быть представлена в динамике: фактические значения за отчетный год, оценку за текущий год и прогноз на очередной финансовый год и плановый период.
Бюджет для граждан, разработанный на основе проекта решения о бюджете муниципального образования, должен быть опубликован  не позднее даты внесения проекта решения о бюджете муниципального образования в представительный орган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</si>
  <si>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Опубликован и содержит информацию по всем ключевым элементам</t>
  </si>
  <si>
    <t>Опубликован и содержит информацию по пяти и более ключевым элементам</t>
  </si>
  <si>
    <t>Опубликован и содержит информацию по трем и более ключевым элементам</t>
  </si>
  <si>
    <t>Не опубликован или содержит информацию менее чем по трем ключевым элементам</t>
  </si>
  <si>
    <t>9.</t>
  </si>
  <si>
    <t>Общественное участие</t>
  </si>
  <si>
    <t>9.1</t>
  </si>
  <si>
    <t>Опубликование информационного сообщения для граждан о проведении публичных слушаний по проекту решения о бюджете муниципального образования на очередной финансовый год (очередной финансовый год и плановый период) на портале (сайте)</t>
  </si>
  <si>
    <t xml:space="preserve">В составе информационных сообщений о проведении публичных слушаний в обязательном порядке должны быть указаны дата, время, место и порядок их проведения и определения результата. Если указанные сведения представлены частично, оценка показателя принимает значение 0 баллов.
В случае, если в установленный срок в информационном сообщении ссылка (адрес) на раздел (страницу) портала (сайта), где опубликованы указанные материалы, отсутствует, а также если по указанной ссылке (адресу) проект решения о бюджете муниципального образования на очередной финансовый год (очередной финансовый год и плановый период) не опубликован, оценка показателя принимает значение 0 баллов.
Информационное сообщение о проведении публичных слушаний по проекту решения о бюджете должно быть опубликовано не позднее, чем за пять рабочих дней до дня проведения публичных слушаний и сохраняться до принятия решения об исполнении бюджета. При нарушении указанного срока применяется понижающий коэффициент за несоблюдение сроков обеспечения доступа к бюджетным данным. В случае, если информационное сообщение о проведении публичных слушаний опубликовано в день их проведения или позднее, оценка показателя принимает значение 0 баллов.
</t>
  </si>
  <si>
    <t>Опубликовано и содержит информацию о том, где можно ознакомиться с проектом решения о бюджете муниципального образования на очередной финансовый год (очередной финансовый год и плановый период)</t>
  </si>
  <si>
    <t>Не опубликовано, или публичные слушания не проводились, или не отвечает требованиям</t>
  </si>
  <si>
    <t>9.2</t>
  </si>
  <si>
    <t>Проведение публичных слушаний по проекту решения о бюджете муниципального образования на очередной финансовый год (очередной финансовый год и плановый период)  и опубликование в составе материалов к проекту решения о бюджете муниципального образования на очередной финансовый год (очередной финансовый год и плановый период) итогового документа (решения/ протокола), принятого по результатам публичных слушаний, на портале (сайте)</t>
  </si>
  <si>
    <t xml:space="preserve">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Указанный документ должен быть опубликован не позднее 10 рабочих дней после проведения публичных слушаний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</si>
  <si>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Проводились, и в составе материалов к проекту решения об исполнении  бюджета муниципального образования  за отчетный финансовый год  опубликован итоговый документ (решение/протокол), принятый по результатам публичных слушаний</t>
  </si>
  <si>
    <t>Публичные слушания не проводились, или не опубликован итоговый документ (решение/протокол), принятый по результатам публичных слушаний</t>
  </si>
  <si>
    <t>9.3</t>
  </si>
  <si>
    <t>Предоставление органами местного самоуправления муниципального образования возможности для граждан в электронном виде задать вопрос, направить отзыв и (или) предложение по бюджетной тематике</t>
  </si>
  <si>
    <t xml:space="preserve">В целях оценки показателя учитывается наличие на портале (сайте) возможности направить вопрос, отзыв и (или) предложение по бюджетной тематике в электронном виде - через контекстное меню (не прибегая к помощи почтовых агентов, дополнительных программ).
</t>
  </si>
  <si>
    <t>Данная возможность предоставлена</t>
  </si>
  <si>
    <t>Данная возможность отсутствует</t>
  </si>
  <si>
    <t>Итого баллов на IV этапе</t>
  </si>
  <si>
    <t xml:space="preserve">8.1. Проект решения о бюджете муниципального образования </t>
  </si>
  <si>
    <t>Оценка показателя 8.1</t>
  </si>
  <si>
    <t>Оценка показателя 8.2</t>
  </si>
  <si>
    <t>Оценка показателя 9.1</t>
  </si>
  <si>
    <t>9.1. Информационное сообщение для граждан о проведении публичных слушаний по проекту решения о бюджете  муниципального образования на очередной финансовый год (очередной финансовый год и плановый период) на портале (сайте)</t>
  </si>
  <si>
    <t>8.2.   Опубликование бюджета для граждан, разработанного на основе проекта решения о бюджете муниципального образования на очередной финансовый год (очередной финансовый год и плановый период), на портале (сайте)</t>
  </si>
  <si>
    <t>Оценка показателя 9.2</t>
  </si>
  <si>
    <t xml:space="preserve">9.2. Проведение публичных слушаний по проекту решения о бюджете муниципального образования на очередной финансовый год (очередной финансовый год и плановый период) </t>
  </si>
  <si>
    <t>9.3. Возможность для граждан в электронном виде задать вопрос, направить отзыв и (или) предложение по бюджетной тематике</t>
  </si>
  <si>
    <t>Оценка показателя 9.3</t>
  </si>
  <si>
    <t>затрудненный поиск</t>
  </si>
  <si>
    <t>http://saratovmer.ru/budget/rubrics/4/1269.html</t>
  </si>
  <si>
    <t>Word</t>
  </si>
  <si>
    <t>http://saratovmer.ru/budget/rubrics/6/1271.html</t>
  </si>
  <si>
    <t xml:space="preserve">Пункт  1 не  соответствует (отсутствуют показатели, характеризующие численность и состав населения),  пункт 3 не  соответствует ( сведения представлены только на 2017 год, не в динамике), пункт 4 не  соответствует (нет привязки финансирования к показателям по каждой программе) </t>
  </si>
  <si>
    <t>http://saratovmer.ru/news/2016/10/26/45094.html</t>
  </si>
  <si>
    <t>PDF</t>
  </si>
  <si>
    <t>http://saratovmer.ru/priemnaya/mail/</t>
  </si>
  <si>
    <t xml:space="preserve">http://mihailovski.ru/?mod=inetpriem&amp;razdel=120
</t>
  </si>
  <si>
    <t>http://www.zatosvetly.ru/feedback/index.php</t>
  </si>
  <si>
    <t>http://www.zatosvetly.ru/city/economics_amp_finance/byudzhet-gorodskogo-okruga/byudzhet-gorodskogo-okruga-zato-svetlyy/2017-g/</t>
  </si>
  <si>
    <t>http://www.zatosvetly.ru/city/economics_amp_finance/byudzhet-gorodskogo-okruga/byudzhet-dlya-grazhdan/</t>
  </si>
  <si>
    <t>Лишняя архивация одного файла</t>
  </si>
  <si>
    <t>http://www.zatosvetly.ru/about/info/news/9221/</t>
  </si>
  <si>
    <t>http://www.zatosvetly.ru/regulatory/publichnye-slushaniya-.php?bitrix_include_areas=N&amp;ELEMENT_ID=9307</t>
  </si>
  <si>
    <t>Web</t>
  </si>
  <si>
    <t>Опубликован не в составе материалов к проекту решения о бюджете муниципального образования на очередной финансовый год</t>
  </si>
  <si>
    <t>В документе отсутствует подпись должностного лица. Не соблюден формат размещения официального документа.</t>
  </si>
  <si>
    <t xml:space="preserve">http://zatoshihany.ru/regulatory/bills/ </t>
  </si>
  <si>
    <t>Word, Ехсеl</t>
  </si>
  <si>
    <t>http://zatoshihany.ru/city/Budget_for_citizens/</t>
  </si>
  <si>
    <t>В наименованиях приложений нужноуказывается номер приложения, затем краткое название. Сами файлы приложений следует располагать по порядку. Раздел не структурирован по годам.</t>
  </si>
  <si>
    <t>http://zatoshihany.ru/about/info/projects/2118/</t>
  </si>
  <si>
    <t>Информационное сообщение не содержит информацию о порядке проведения и определения результатов публичных слушаний, а также о том, где можно ознакомиться с проектом решения о бюджете на очередной финансовый год.</t>
  </si>
  <si>
    <t>http://zatoshihany.ru/feedback/index.php</t>
  </si>
  <si>
    <t>Оцениваемая ссылка не была предоставлена.</t>
  </si>
  <si>
    <t>http://mihailovski.ru/?mod=article&amp;id=3478</t>
  </si>
  <si>
    <t>http://mihailovski.ru/?mod=article&amp;id=3545</t>
  </si>
  <si>
    <t>Ошибка на сайте. По указанной ссылке отсутствует возможность просмотреть или скачать документ.</t>
  </si>
  <si>
    <t>http://mihailovski.ru/?mod=article&amp;id=3477</t>
  </si>
  <si>
    <t>В целях оценки показателя учитывается публикация проекта решения о бюджете на очередной финансовый год в полном объеме, включая текстовую часть и все приложения к нему. На сайте опубликована только текстовая часть без приложений.</t>
  </si>
  <si>
    <t xml:space="preserve">В прикрепленном архиве -  лишняя папка. Сам проект решения  о бюджете на очередной финансовый год не в структурированном виде (приложения как страницы в одном Excel-файле, необходимо в разных файлах с указанием номера приложений и кратких названий в наименованиях файлов). </t>
  </si>
  <si>
    <t>http://mihailovski.ru/?mod=article&amp;id=3495</t>
  </si>
  <si>
    <t xml:space="preserve">По представленной ссылке оцениваемая информация отсутствует. </t>
  </si>
  <si>
    <t xml:space="preserve">http://algay.sarmo.ru/sobranie-amr/resheniya.php </t>
  </si>
  <si>
    <t>Раздел не структурирован по годам.</t>
  </si>
  <si>
    <t xml:space="preserve">http://algay.sarmo.ru/byudzhet-ekonomika-finansy/byudzhet-dokumenty.php </t>
  </si>
  <si>
    <t xml:space="preserve">Отсутствуют пункты  5,6; пункт  1 не  соответствует (отсутствуют показатели, характеризующие состав населения, нет данных на 2017 год), пункт 2 не  соответствует (сведения в разрезе видов доходов представлены  не в динамике, нет за 2015 год),  пункт 3 не  соответствует ( не в динамике,нет за 2015 год), пункт 4 не  соответствует (не в динамике, нет привязки финансирования к показателям по каждой программе) </t>
  </si>
  <si>
    <t>http://algay.sarmo.ru/byudzhet-ekonomika-finansy/byudzhet-dokumenty.php</t>
  </si>
  <si>
    <t>http://algay.sarmo.ru/internet-priemnaya.php</t>
  </si>
  <si>
    <t>http://arkadak.sarmo.ru/index.php?option=com_content&amp;view=article&amp;id=965&amp;Itemid=329</t>
  </si>
  <si>
    <t>http://arkadak.sarmo.ru/index.php?option=com_aicontactsafe&amp;view=message&amp;layout=message&amp;pf=1&amp;Itemid=121</t>
  </si>
  <si>
    <t xml:space="preserve">Не соблюден формат размещения текстовой части и приложений к решению. </t>
  </si>
  <si>
    <t>http://arkadak.sarmo.ru/index.php?option=com_content&amp;view=article&amp;id=827&amp;Itemid=352</t>
  </si>
  <si>
    <t>Отсутствуют пункты 5,6, пункт 1  не соответствует (нет данных по 2015 году, отсутствуют показатели, характеризующие состав населения), пункт 2 не  соответствует (сведения не  в разрезе видов доходов), пункт 4 не  соответствует (не в динамике и нет привязки финансирования к показателям по каждой программе).</t>
  </si>
  <si>
    <t xml:space="preserve">http://arkadak.sarmo.ru/index.php?option=com_content&amp;view=article&amp;id=965&amp;Itemid=329 </t>
  </si>
  <si>
    <t>Ссылка предоставлена на страницу, где публикуются решения муниципального собрания. Информационное сообщение для граждан о проведении публичных слушаний по проекту решения о бюджете на 2017 год на портале (сайте)  в разделе «Новости муниципального района» со ссылкой на страницу, где можно ознакомиться с проектом решения, не публиковалось.На http://algay.sarmo.ru/novosti/?ELEMENT_ID=1072 новсть о том, что публичные слушания состоялись. По аналогии в этом же разделе следует анонсировать это мероприятие с обязательным указанием, где можно ознакомиться с проектом решения о бюджете на очередной финансовый год.</t>
  </si>
  <si>
    <t>Не опубликован итоговый документ (решение/протокол), принятый по результатам публичных слушаний.</t>
  </si>
  <si>
    <t xml:space="preserve">http://proatkarsk.ru/CityMail.aspx </t>
  </si>
  <si>
    <t xml:space="preserve">http://proatkarsk.ru/CityListArticles.aspx?categoryid=153 
</t>
  </si>
  <si>
    <r>
      <t xml:space="preserve">По предоставленной ссылке http://proatkarsk.ru/CityArticles.aspx?articleid=4153  опубликовано решение  о рассмотрении проекта местного бюджета </t>
    </r>
    <r>
      <rPr>
        <u/>
        <sz val="10"/>
        <rFont val="Times New Roman"/>
        <family val="1"/>
        <charset val="204"/>
      </rPr>
      <t>муниципального образования город Аткарск</t>
    </r>
    <r>
      <rPr>
        <sz val="10"/>
        <rFont val="Times New Roman"/>
        <family val="1"/>
        <charset val="204"/>
      </rPr>
      <t xml:space="preserve"> Аткарского муниципального района Саратовской области на 2017 год. </t>
    </r>
  </si>
  <si>
    <t>http://proatkarsk.ru/CityArticles.aspx?articleid=4160</t>
  </si>
  <si>
    <r>
      <t>Брошюра подготовлена</t>
    </r>
    <r>
      <rPr>
        <u/>
        <sz val="10"/>
        <rFont val="Times New Roman"/>
        <family val="1"/>
        <charset val="204"/>
      </rPr>
      <t xml:space="preserve"> не по проекту решения о бюджете на очередной финансовый год</t>
    </r>
    <r>
      <rPr>
        <sz val="10"/>
        <rFont val="Times New Roman"/>
        <family val="1"/>
        <charset val="204"/>
      </rPr>
      <t>, а по принятому решению! (будет оцениваться в I этапе п. 1.2.)</t>
    </r>
  </si>
  <si>
    <t>Ссылка предоставлена на страницу, где публикуются решения муниципального собрания. Информационное сообщение для граждан о проведении публичных слушаний по проекту решения о бюджете на 2017 год на портале (сайте)  в разделе «Новости муниципального района» со ссылкой на страницу, где можно ознакомиться с проектом решения, не публиковалось.</t>
  </si>
  <si>
    <r>
      <t xml:space="preserve">По предоставленной ссылке http://proatkarsk.ru/CityArticles.aspx?articleid=4154 опубликовано решение о назначении публичных слушаний по проекту местного бюджета </t>
    </r>
    <r>
      <rPr>
        <u/>
        <sz val="10"/>
        <rFont val="Times New Roman"/>
        <family val="1"/>
        <charset val="204"/>
      </rPr>
      <t>муниципального образования город Аткарск</t>
    </r>
    <r>
      <rPr>
        <sz val="10"/>
        <rFont val="Times New Roman"/>
        <family val="1"/>
        <charset val="204"/>
      </rPr>
      <t xml:space="preserve"> Аткарского муниципального района Саратовской области на 2017 год. Информационное сообщение для граждан о проведении публичных слушаний по проекту решения о бюджете на 2017 год на портале (сайте)  в разделе «Новости муниципального района» со ссылкой на страницу, где можно ознакомиться с проектом решения, не публиковалось.</t>
    </r>
  </si>
  <si>
    <t xml:space="preserve">http://proatkarsk.ru/CityArticles.aspx?articleid=4163 </t>
  </si>
  <si>
    <t>http://bkarabulak.sarmo.ru/index.php?option=com_content&amp;view=article&amp;id=3925&amp;Itemid=91</t>
  </si>
  <si>
    <t>http://bkarabulak.sarmo.ru/index.php?option=com_content&amp;view=article&amp;id=6042&amp;Itemid=328</t>
  </si>
  <si>
    <t>Web, Word</t>
  </si>
  <si>
    <t>http://bkarabulak.sarmo.ru/index.php?option=com_content&amp;view=article&amp;id=3965&amp;Itemid=312</t>
  </si>
  <si>
    <t>Пункт 1  не соответствует (отсутствуют показатели, характеризующие состав населения, не отражена динамика 2015 и 2016 годов), пункт 4 не  соответствует (нет привязки финансирования к показателям по каждой программе)</t>
  </si>
  <si>
    <t>http://bkarabulak.sarmo.ru/index.php?option=com_content&amp;view=article&amp;id=6047&amp;Itemid=328</t>
  </si>
  <si>
    <t>В документе отсутствует номер и подпись должностного лица.</t>
  </si>
  <si>
    <t>http://bkarabulak.sarmo.ru/index.php?option=com_content&amp;view=article&amp;id=4774&amp;Itemid=372</t>
  </si>
  <si>
    <t>По предоставленной ссылке http://bkarabulak.sarmo.ru/index.php?option=com_content&amp;view=article&amp;id=6047&amp;Itemid=328 опубликовано распоряжение о проведении публичных слушаний на 2017 год,а не информационное сообщение для граждан. Для оценки показателя была использована другая ссылка. Информационное сообщение предпочтительно размещать в разделе «Новости муниципального района» со ссылкой на страницу, где можно ознакомиться с проектом решения.</t>
  </si>
  <si>
    <t xml:space="preserve">http://www.admbal.ru/content/internet-priemnaya-saita-administratsii-bmr </t>
  </si>
  <si>
    <t>http://www.admbal.ru/page/byudzhet-bmr</t>
  </si>
  <si>
    <t xml:space="preserve">http://www.admbal.ru/page/byudzhet-bmr </t>
  </si>
  <si>
    <t xml:space="preserve">http://www.admbal.ru/news/uvazhaemye-zhiteli-balakovskogo-munitsipalnogo-raiona </t>
  </si>
  <si>
    <t>Информационное сообщение не содержит информацию о порядке проведения и определения результатов публичных слушаний.</t>
  </si>
  <si>
    <t>http://www.baladmin.ru/district-budget.php</t>
  </si>
  <si>
    <t>http://baladmin.ru/administration/divisions-structure/finance/otkritiy-byudzhet.php</t>
  </si>
  <si>
    <t>Отсутствует пункт 5,  пункт 1  не соответствует (отсутствуют показатели, характеризующие состав населения), пункт 4 не  соответствует (не в динамике, не по всем муниц.программам указаны конкретные числовые  показатели).</t>
  </si>
  <si>
    <t xml:space="preserve">Отсутствует возможность скачать текстовую часть, только приложения.  </t>
  </si>
  <si>
    <t>http://adm-baltay.ru/sobranie-deputatov/normativno-pravovyie-aktyi-sobraniya-deputatov/2016-2/</t>
  </si>
  <si>
    <t>Не указаны названия решений, затруднен поиск.</t>
  </si>
  <si>
    <t>http://adm-baltay.ru/priem-obrashheniy-i-kontaktyi/obratnaya-svyaz/</t>
  </si>
  <si>
    <t>http://adm-baltay.ru/o-provedenii-publichnyih-slushaniy-11/</t>
  </si>
  <si>
    <t>На сайте информация не опубликована.</t>
  </si>
  <si>
    <t xml:space="preserve">http://adm-baltay.ru/byudzhet-dlya-grazhdan/
</t>
  </si>
  <si>
    <t>Отсутствуют пункты 1,4-7.</t>
  </si>
  <si>
    <t>http://вольск.рф/?page_id=28630</t>
  </si>
  <si>
    <t>http://volskms.ru/%d1%80%d0%b5%d1%88%d0%b5%d0%bd%d0%b8%d1%8f-2/</t>
  </si>
  <si>
    <t>http://вольск.рф/?page_id=14102</t>
  </si>
  <si>
    <t>Отсутствует пункты 3-7 , пункт 2  не соответствуют (разбивки по видам доходов только по 2017 году, не в динамике). Отсутствует возможность скачать информацию.</t>
  </si>
  <si>
    <t>http://volskms.ru/%d0%bf%d1%83%d0%b1%d0%bb%d0%b8%d1%87%d0%bd%d1%8b%d0%b5-%d1%81%d0%bb%d1%83%d1%88%d0%b0%d0%bd%d0%b8%d1%8f/</t>
  </si>
  <si>
    <t>http://voskresensk64.ru/meeting/mun-sobranie/projects/</t>
  </si>
  <si>
    <t>http://voskresensk64.ru/administration/izveshcheniya-i-uvedomleniya/index.php</t>
  </si>
  <si>
    <t>JPG</t>
  </si>
  <si>
    <t>http://voskresensk64.ru/feedback/new.php</t>
  </si>
  <si>
    <t>http://dergachi.sarmo.ru/obrashcheniya/internet-priemnaya/</t>
  </si>
  <si>
    <t>http://dergachi.sarmo.ru/sobranie-dergachevskogo-munitsipalnogo-rayona/proekty-sobraniya-dergachevskogo-munitsipalnogo-rayona/</t>
  </si>
  <si>
    <t xml:space="preserve">Лишняя общая папка в архиве, 6 кликов до документа </t>
  </si>
  <si>
    <t>http://dergachi.sarmo.ru/byudzhet-dlya-grazhdan/</t>
  </si>
  <si>
    <t>http://dergachi.sarmo.ru/novosti/?ELEMENT_ID=261</t>
  </si>
  <si>
    <t xml:space="preserve">Лишняя общая папка в архиве </t>
  </si>
  <si>
    <t>http://duhovnitskoe.sarmo.ru/obrashcheniya/internet-priemnaya/</t>
  </si>
  <si>
    <t>http://duhovnitskoe.sarmo.ru/publichnye-slushaniya/</t>
  </si>
  <si>
    <t>Информационное сообщение не содержит информацию  о том, где можно ознакомиться с проектом решения о бюджете на очередной финансовый год. Информационное сообщение предпочтительно размещать в разделе «Новости муниципального района» со ссылкой на страницу, где можно ознакомиться с проектом решения.</t>
  </si>
  <si>
    <t>http://duhovnitskoe.sarmo.ru/sovet-dukhovnitskogo-mo/npa-2016-god/index.php?sphrase_id=492</t>
  </si>
  <si>
    <t xml:space="preserve">По предоставленной ссылке http://duhovnitskoe.sarmo.ru/predstavitelnyy-organ/npa/npa-2016/?ELEMENT_ID=383 проект решения о бюджете муниципального образования на очередной финансовый год не обнаружен. Оцениваемая ссылка не была предоставлена. Сам проект решения  о бюджете на очередной финансовый год не в структурированном виде (приложения как страницы в одном Excel-файле, необходимо в разных файлах с указанием номера приложений и кратких названий в наименованиях файлов). </t>
  </si>
  <si>
    <t>http://duhovnitskoe.sarmo.ru/kontrolno-revizionnaya-komissiya/zaklyuchenie-krk-na-byudzhet-2017.php</t>
  </si>
  <si>
    <t>По предоставленной ссылке http://duhovnitskoe.sarmo.ru/dokumenty/2016-god/  официальный документ (решение/протокол), принятый по итогам публичных слушаний, не обнаружен. Оцениваемая ссылка не была предоставлена. В документе отсутствует подпись должностного лица. Не соблюден формат размещения официального документа.</t>
  </si>
  <si>
    <t>http://ekaterinovka.sarmo.ru/rayonnoe-sobranie/2016rs.php</t>
  </si>
  <si>
    <t>http://ekaterinovka.sarmo.ru/byudzhet-dlya-grazhdan/</t>
  </si>
  <si>
    <t>http://ekaterinovka.sarmo.ru/rayonnoe-sobranie/publichnye-slushaniya.php</t>
  </si>
  <si>
    <t>http://webanketa.ru/forms/68r3adhk6mqp2r9k70wk6d9k/</t>
  </si>
  <si>
    <t>http://ershov.sarmo.ru/byudzhet-i-finansy/byudzhet/proekt-byudzheta-na-2017-god/</t>
  </si>
  <si>
    <t>В наименованиях приложений нужноуказывается номер приложения, затем краткое название</t>
  </si>
  <si>
    <t>http://ershov.sarmo.ru/byudzhet-i-finansy/byudzhet-dlya-grazhdan/</t>
  </si>
  <si>
    <t xml:space="preserve">Отсутствуют пункты 4-6; пункт  1 не  соответствует (показатель, характеризующий численность  населения, не в динамике), пункт 3 не соответствуют (не в динамике). </t>
  </si>
  <si>
    <t>http://ershov.sarmo.ru/byudzhet-i-finansy/obshchestvennoe-uchastie/</t>
  </si>
  <si>
    <t>Раздел «Общественное участие»</t>
  </si>
  <si>
    <t>Информационное сообщение предпочтительно размещать в разделе «Новости муниципального района».</t>
  </si>
  <si>
    <t>http://ershov.sarmo.ru/internet-priemnaya.php</t>
  </si>
  <si>
    <t>http://ivanteevka.sarmo.ru/obrashcheniya/internet-priemnaya/</t>
  </si>
  <si>
    <t>http://ivanteevka.sarmo.ru/byudzhet-dlya-grazhdan/proekt-byudzheta-dlya-grazhdan/proekt-resheniya-byudzheta-na-2017-god/</t>
  </si>
  <si>
    <t>Приложения указаны без наименований, нет возможности скачать текстовую часть проекта.</t>
  </si>
  <si>
    <t>http://ivanteevka.sarmo.ru/byudzhet-dlya-grazhdan/byudzhet-dlya-grazhdan/novyy-razdel/novyy-razdel/</t>
  </si>
  <si>
    <t>Желательно указывать структуру муниципального долга, а не только общую сумму.</t>
  </si>
  <si>
    <t>http://ivanteevka.sarmo.ru/byudzhet-dlya-grazhdan/obshchestvennoe-uchastie/publichnye-slushaniya-po-proektu-resheniya-o-byudzhete-na-2017-god/</t>
  </si>
  <si>
    <t>http://www.ivanteevka.sarmo.ru/novosti/?ELEMENT_ID=1014</t>
  </si>
  <si>
    <t>http://kalininsk.sarmo.ru/internet-priemnaya/index.php</t>
  </si>
  <si>
    <t>http://kalininsk.sarmo.ru/predstavitelnyy-organ-munitsipalnogo-rayona/dokumenty-normativnye-akty/</t>
  </si>
  <si>
    <t>По предоставленной ссылке http://kalininsk.sarmo.ru/predstavitelnyy-organ-munitsipalnogo-rayona/dokumenty-normativnye-akty/ проект решения о бюджете муниципального образования на очередной финансовый год не обнаружен. Оцениваемая ссылка не была предоставлена.</t>
  </si>
  <si>
    <t>http://kalininsk.sarmo.ru/predstavitelnyy-organ-munitsipalnogo-rayona/proekty-informatsiya/</t>
  </si>
  <si>
    <t>http://kalininsk.sarmo.ru/informatsiya-o-munitsipalnom-rayone/byudzhet-munitsipalnogo-rayona/</t>
  </si>
  <si>
    <t>Ссылка предоставлена на страницу, где публикуются НПА представительного органа муниципального района. Информационное сообщение для граждан о проведении публичных слушаний по проекту решения о бюджете на 2017 год на портале (сайте)  в разделе «Новости муниципального района» со ссылкой на страницу, где можно ознакомиться с проектом решения, не публиковалось.</t>
  </si>
  <si>
    <t>По предоставленной ссылке официальный документ (решение/протокол), принятый по итогам публичных слушаний, не обнаружен.</t>
  </si>
  <si>
    <t>http://krasnoarmeysk.sarmo.ru/internet-priemnaya/</t>
  </si>
  <si>
    <t>http://krasnoarmeysk.sarmo.ru/krasnoarmeyskiy-rayon/byudzhet/reshenie-o-byudzhete-krasnoarmeyskogo-munitsipalnogo-rayona/</t>
  </si>
  <si>
    <t>http://krasnoarmeysk.sarmo.ru/krasnoarmeyskiy-rayon/byudzhet/byudzhet-dlya-grazhdan/</t>
  </si>
  <si>
    <t>Пункт 4 не соотвествует (нет привязки финансирования к показателям по каждой программе)</t>
  </si>
  <si>
    <t>http://krasnoarmeysk.sarmo.ru/predstavitelnyy-organ/resheniya-sobraniya-deputatov/</t>
  </si>
  <si>
    <t>http://krasny-kut.ru/krasnokutskij_rajon/konomika_i_finansy/finansy/</t>
  </si>
  <si>
    <t>Приложения указаны без наименований, часть приложений в отдельной папке.Раздел не структурирован.</t>
  </si>
  <si>
    <t>Пункт  1 не  соответствует (показатели, характеризующие численность и состав населения не в динамике),пункт 2 не соответствует ( отсутствует разбивка по видам налоговых и неналоговых доходов района в динамике),  пункт 3 не соответствует (структура расходов бюджета района отражена только по 2017 году, не в динамике), пункт 4 не соотвествует (нет привязки финансирования к показателям по каждой программе), пункт 5 не соотвествует  (отсутствует описания объектов, сроки реализации и объемы финансирования ). Желательно указывать структуру муниципального долга, а не только общую сумму.</t>
  </si>
  <si>
    <t>Отсутствует пункт 5, пункт  1 не  соответствует (отсутствуют показатели, характеризующие численность и состав населения не в динамике),пункт 2 не соответствует ( отсутствует разбивка по видам налоговых и неналоговых доходов района в динамике), пункт 4 не соотвествует (нет привязки финансирования к показателям по каждой программе). Желательно указывать структуру муниципального долга, а не только общую сумму.</t>
  </si>
  <si>
    <t>http://krasny-kut.ru/obraweniya_grazhdan/lektronnaya_priemnaya/</t>
  </si>
  <si>
    <t>http://krasny-kut.ru/files/zaklyuchenie_publichnyh_slushanij.pdf</t>
  </si>
  <si>
    <t>В документе отсутствует дата. Ссылка на сам документ, нет возможности отследить, где именно размещен документ на сайте.</t>
  </si>
  <si>
    <t>http://gornyi.sarmo.ru/index.php?option=com_aicontactsafe&amp;view=message&amp;layout=message&amp;pf=1&amp;Itemid=249</t>
  </si>
  <si>
    <t>http://gornyi.sarmo.ru/index.php?option=com_content&amp;view=article&amp;id=2781</t>
  </si>
  <si>
    <t>http://gornyi.sarmo.ru/index.php?option=com_content&amp;view=article&amp;id=1105:2014-05-20-10-48-44&amp;catid=34:%D0%9E%D1%81%D0%BD%D0%BE%D0%B2%D0%BD%D0%B0%D1%8F%20%D0%BA%D0%B0%D1%82%D0%B5%D0%B3%D0%BE%D1%80%D0%B8%D1%8F</t>
  </si>
  <si>
    <t>По муниципальному долгу не хватает данных на 01.01.2018 (т.е. прогноз на 2017 год).</t>
  </si>
  <si>
    <t>http://gornyi.sarmo.ru/index.php?option=com_content&amp;view=article&amp;id=2787:2016-11-24-09-36-08&amp;catid=34:%D0%9E%D1%81%D0%BD%D0%BE%D0%B2%D0%BD%D0%B0%D1%8F%20%D0%BA%D0%B0%D1%82%D0%B5%D0%B3%D0%BE%D1%80%D0%B8%D1%8F</t>
  </si>
  <si>
    <t>Лишняя архивация одного файла, опубликован не в составе материалов к проекту решения о бюджете муниципального образования на очередной финансовый год</t>
  </si>
  <si>
    <t>http://adm.lysyegory.ru/pages/electron.html</t>
  </si>
  <si>
    <t>В целях оценки показателя учитывается наличие на портале (сайте) возможности направить вопрос, отзыв и (или) предложение по бюджетной тематике в электронном виде - через контекстное меню (не прибегая к помощи почтовых агентов, дополнительных программ).</t>
  </si>
  <si>
    <t>http://adm.lysyegory.ru/base/2749-reshenie-ot-06-12-2016-goda-439-o-prinjatii-k-rassmotreniyu-proekta-byudzheta-lysogorskogo-municipalnogo-raiona-na-2017-god.html</t>
  </si>
  <si>
    <t>http://adm.lysyegory.ru/base/2748-byudzhet-dlja-grazhdan-na-2017-2019-gody.html</t>
  </si>
  <si>
    <t>http://adm.lysyegory.ru/base/2750-objavlenie-o-publichnyh-slushanijah-po-proektu-raionnogo-byudzheta-na-2017-god.html</t>
  </si>
  <si>
    <t>Информационное сообщение не содержит информацию о порядке проведения и определения результатов публичных слушаний, а также о том, где можно ознакомиться с проектом решения о бюджете на очередной финансовый год. Информационное сообщение предпочтительно размещать в разделе «Новости муниципального района» со ссылкой на страницу, где можно ознакомиться с проектом решения.</t>
  </si>
  <si>
    <t>Раздел «Составление проекта бюджета»</t>
  </si>
  <si>
    <t>http://adm.lysyegory.ru/base/2810-protokol-publichnyh-slushanii-lysogorskogo-municipalnogo-raiona-po-proektu-byudzheta-lysogorskogo-municipalnogo-raiona-na-2017-god.html</t>
  </si>
  <si>
    <t>http://marksadm.ru/mail.html</t>
  </si>
  <si>
    <t>http://marksadm.ru/pr-but.html</t>
  </si>
  <si>
    <t>http://marksadm.ru/bdg-kf.html</t>
  </si>
  <si>
    <t>По предоставленной ссылке отсутствует брошюра, подготовленная  по проекту решения о бюджете на очередной финансовый год.</t>
  </si>
  <si>
    <t>http://marksadm.ru/ps-sl.html</t>
  </si>
  <si>
    <t>Информационное сообщение предпочтительно размещать в разделе «Новости муниципального района» со ссылкой на страницу, где можно ознакомиться с проектом решения.</t>
  </si>
  <si>
    <t>http://admnburasy.ru/internet_priemnaja.htm</t>
  </si>
  <si>
    <t>http://admnburasy.ru/budget.html</t>
  </si>
  <si>
    <t>Лишняя общая папка в архиве</t>
  </si>
  <si>
    <t xml:space="preserve"> Раздел не структурирован.</t>
  </si>
  <si>
    <t>По предоставленной ссылке оцениваеая информация не обнаружена. Информационное сообщение для граждан о проведении публичных слушаний по проекту решения о бюджете на 2017 год на портале (сайте)  в разделе «Новости муниципального района» со ссылкой на страницу, где можно ознакомиться с проектом решения, не публиковалось.</t>
  </si>
  <si>
    <t>7 кликов до  документа, лишняя папка в архиве</t>
  </si>
  <si>
    <t>По предоставленной ссылке http://www.novouzensk.ru/sobranie/sobr/akty/?ELEMENT_ID=6239 проект решения о бюджете муниципального образования на очередной финансовый год не обнаружен. Оцениваемая ссылка не была предоставлена.</t>
  </si>
  <si>
    <t>http://www.novouzensk.ru/sobranie/sobr/akty/?ELEMENT_ID=6073</t>
  </si>
  <si>
    <t>Ссылка предоставлена на страницу, где публикуются НПА Собрания муниципального района. Информационное сообщение для граждан о проведении публичных слушаний по проекту решения о бюджете на 2017 год на портале (сайте)  в разделе «Новости муниципального района» со ссылкой на страницу, где можно ознакомиться с проектом решения, не публиковалось.</t>
  </si>
  <si>
    <t>http://www.novouzensk.ru/feedback/index.php?sphrase_id=26262</t>
  </si>
  <si>
    <t>http://ozinki.sarmo.ru/internet-priemnaya/</t>
  </si>
  <si>
    <t>http://ozinki.sarmo.ru/byudzhet/byudzhet-munitsipalnogo-rayona.php</t>
  </si>
  <si>
    <t>Лишняя общая папка в архиве, лишняя папка для приложений к проекту, 6 кликов до  приложений к проекту</t>
  </si>
  <si>
    <t>Приложение № 7 -без названия.</t>
  </si>
  <si>
    <t>http://ozinki.sarmo.ru/byudzhet/byudzhet-dlya-grazhdan.php</t>
  </si>
  <si>
    <t xml:space="preserve">Отсутствует пункт 5, пункт 4 не соотвествует (нет привязки финансирования к показателям по каждой программе). </t>
  </si>
  <si>
    <t>http://ozinki.sarmo.ru/byudzhet/byudzhet-munitsipalnogo-rayona.php?ELEMENT_ID=942</t>
  </si>
  <si>
    <t>Информационное сообщение не содержит информацию о порядке проведения и определения результатов публичных слушаний. Информационное сообщение предпочтительно размещать в разделе «Новости муниципального района» со ссылкой на страницу, где можно ознакомиться с проектом решения.</t>
  </si>
  <si>
    <t>http://perelyub.sarmo.ru/index.php?option=com_content&amp;view=article&amp;id=859:23122016&amp;catid=63:--&amp;Itemid=172</t>
  </si>
  <si>
    <t>Отсутствуют пункты 1,4-7. Два отдельных файла.</t>
  </si>
  <si>
    <t>http://perelyub.sarmo.ru/index.php?option=com_content&amp;view=category&amp;layout=blog&amp;id=63&amp;Itemid=172&amp;limitstart=10</t>
  </si>
  <si>
    <t xml:space="preserve">Информационное сообщение не содержит информацию о порядке проведения и определения результатов публичных слушаний. </t>
  </si>
  <si>
    <t>По предоставленной ссылке  http://perelyub.sarmo.ru/index.php?option=com_content&amp;view=category&amp;layout=blog&amp;id=72&amp;Itemid=244 проект решения о бюджете муниципального образования на очередной финансовый год не обнаружен. Оцениваемая ссылка не была предоставлена. Приложение № 5 - без названия.</t>
  </si>
  <si>
    <t>http://perelyub.sarmo.ru/index.php?option=com_wrapper&amp;view=wrapper&amp;Itemid=120</t>
  </si>
  <si>
    <t>http://petrovsk64.ru/elektronik/pismo-glave.php</t>
  </si>
  <si>
    <t>http://petrovsk64.ru/sub-org/fin-upr/otkrytyy-byudzhet/byudzhet/proekt-resheniya-o-byudzhete/2017/</t>
  </si>
  <si>
    <t>Нет возможности скачать текстовую часть проекта.</t>
  </si>
  <si>
    <t>http://petrovsk64.ru/sub-org/fin-upr/otkrytyy-byudzhet/byudzhet-dlya-grazhdan/</t>
  </si>
  <si>
    <t>Отсутствует пункт 5, пункт  1 не  соответствует (отсутствуют показатели, характеризующие  состав населения). Желательно указывать структуру муниципального долга, а не только общую сумму.</t>
  </si>
  <si>
    <t>http://petrovsk64.ru/novosti/</t>
  </si>
  <si>
    <t>http://petrovsk64.ru/sub-org/fin-upr/otkrytyy-byudzhet/byudzhet/proekt-resheniya-o-byudzhete/2017/materialy-k-proektu/</t>
  </si>
  <si>
    <t>http://piterka.sarmo.ru/obrashcheniya/internet-priemnaya/</t>
  </si>
  <si>
    <t>http://piterka.sarmo.ru/byudzhet-piterskogo-mr/mestnyy-byudzhet./2016/index.php</t>
  </si>
  <si>
    <t>http://piterka.sarmo.ru/byudzhet-piterskogo-mr/byudzhet-dlya-grazhdan/</t>
  </si>
  <si>
    <t>http://piterka.sarmo.ru/sobranie-deputatov-piterskogo-munitsipalnogo-rayona/publichnye-slushaniya/index.php</t>
  </si>
  <si>
    <t>Отсутствует краткое или полное наименование у файлов приложений.</t>
  </si>
  <si>
    <t xml:space="preserve">http://pugachev-adm.ru/sobranie-pmr/npa-sobraniya/proektyi-npa-sobraniya-pmr </t>
  </si>
  <si>
    <t xml:space="preserve">http://pugachev-adm.ru/ekonomika-rayona/byudzhet-rayona </t>
  </si>
  <si>
    <t>Отсутствуют пункты 4-7, пункт  1 не  соответствует (отсутствуют показатели, характеризующие  объемы производства, численность и состав населения),  пункты 2 и 3 не соответствуют (не в динамике ). Большая часть информации в единой таблице (не ненаглядно)!!</t>
  </si>
  <si>
    <t xml:space="preserve">Отсутствуют пункты 5-6, пункт  1 не  соответствует (отсутствуют показатели, характеризующие  объемы производства, численность и состав населения), пункт 4 не соотвествует (не в динамике, нет привязки финансирования к показателям по каждой программе). </t>
  </si>
  <si>
    <t>http://pugachev-adm.ru/naznachenyi-publichnyie-slushaniya-7.html#more-26395</t>
  </si>
  <si>
    <t>http://pugachev-adm.ru/internet-priyomnaya</t>
  </si>
  <si>
    <t>http://rovnoe.sarmo.ru/internet-priemnaya.php</t>
  </si>
  <si>
    <t>http://rovnoe.sarmo.ru/byudzhet/reshenie-byudzheta-na-2017-god/</t>
  </si>
  <si>
    <t>http://rovnoe.sarmo.ru/byudzhet/byudzhet-dlyagrazhdan/</t>
  </si>
  <si>
    <t xml:space="preserve">Отсутствуют пункты 5-6, пункт 4 не соотвествует (отсутствуют сведения о расходах по муниц.программам  в динамике, нет привязки финансирования к показателям по каждой программе). </t>
  </si>
  <si>
    <t>По предоставленной ссылке находится информационное сообщение в файле ворд.  Информационное сообщение для граждан о проведении публичных слушаний по проекту решения о бюджете на 2017 год на портале (сайте)  в разделе «Новости муниципального района» со ссылкой на страницу, где можно ознакомиться с проектом решения, не публиковалось.</t>
  </si>
  <si>
    <t>По предоставленной ссылке находится  не информационное сообщение, а постановление о вынесении на  публичные слушания проекта решения о бюджете. Информационное сообщение для граждан о проведении публичных слушаний по проекту решения о бюджете на 2017 год на портале (сайте)  в разделе «Новости муниципального района» со ссылкой на страницу, где можно ознакомиться с проектом решения, не публиковалось.</t>
  </si>
  <si>
    <t>http://romanovka.sarmo.ru/obrashcheniya/internet-priemnaya/</t>
  </si>
  <si>
    <t>http://romanovka.sarmo.ru/byudzhet-dlya-grazhdan/byudzhet-romanovskogo-munitsipalnogo-rayona/kharakteristika-utverzhdennogo-byudzheta/</t>
  </si>
  <si>
    <t>http://romanovka.sarmo.ru/byudzhet-dlya-grazhdan/byudzhet-romanovskogo-munitsipalnogo-rayona/byudzhet-dlya-grazhdan.php</t>
  </si>
  <si>
    <t>http://romanovka.sarmo.ru/byudzhet-dlya-grazhdan/</t>
  </si>
  <si>
    <t>Ссылка на проект бюджета в информационном сообщении не работает (выдает карту сайта). Информационное сообщение предпочтительно размещать в разделе «Новости муниципального района» со ссылкой на страницу, где можно ознакомиться с проектом решения.</t>
  </si>
  <si>
    <t>http://rtishevo.sarmo.ru/finansovyy-organ/rtishchevskiy-munitsipalnyy-rayon/2017-god/reshenie-o-proekte-byudzheta-munitsipalnogo-rayona.php</t>
  </si>
  <si>
    <t>http://rtishevo.sarmo.ru/finansovyy-organ/rtishchevskiy-munitsipalnyy-rayon/2017-god/byudzhet-dlya-grazhdan/</t>
  </si>
  <si>
    <t>http://rtishevo.sarmo.ru/obrashcheniya/internet-priemnaya/</t>
  </si>
  <si>
    <t>http://sam64.ru/index.php?option=com_content&amp;view=article&amp;id=149&amp;Itemid=87</t>
  </si>
  <si>
    <t>Раздел не структурирован (даты документов по 2016 году скачут:  ноябрь, потом 1.12, затем 21.11, 27.12, а потом опять 1.12).</t>
  </si>
  <si>
    <t xml:space="preserve">http://sam64.ru/index.php?option=com_content&amp;view=article&amp;id=634&amp;Itemid=242 </t>
  </si>
  <si>
    <t>Отсутствуют: пункты 4-7,пункт  1 не  соответствует (отсутствуют показатели, характеризующие  объемы производства, численность и состав населения), пункт 2 не  соответствует (сведения не  в разрезе видов доходов и не в динамике), пункт 3 не соответствует (отсутствует структура расходов бюджета района  в цифрах, не в динамике)</t>
  </si>
  <si>
    <t xml:space="preserve">http://sam64.ru/index.php?option=com_content&amp;view=article&amp;id=149&amp;Itemid=87   </t>
  </si>
  <si>
    <t>http://sam64.ru/index.php?option=com_content&amp;view=article&amp;id=172&amp;Itemid=155</t>
  </si>
  <si>
    <t>http://sam64.ru/index.php?option=com_content&amp;view=article&amp;id=1100&amp;Itemid=277</t>
  </si>
  <si>
    <t>http://saratov.sarmo.ru/index.php?option=com_content&amp;view=article&amp;id=5087&amp;Itemid=514</t>
  </si>
  <si>
    <t>http://saratov.sarmo.ru/index.php?option=com_content&amp;view=article&amp;id=5085&amp;Itemid=512</t>
  </si>
  <si>
    <t xml:space="preserve">Отсутствует пункт 5, пункт  1 не  соответствует (отсутствуют показатели, характеризующие  численность и состав населения), пункт 4 не соотвествует (нет привязки финансирования к показателям по каждой программе). </t>
  </si>
  <si>
    <t>Отсутствует пункт 5, пункт  1 не  соответствует (общая  численность  населения не в динамике, только на 01.01.2015 г.), пункт 4 не соотвествует (нет привязки финансирования к показателям по каждой программе,только по одной).</t>
  </si>
  <si>
    <t>http://saratov.sarmo.ru/index.php?option=com_content&amp;view=article&amp;id=5100&amp;Itemid=530</t>
  </si>
  <si>
    <t>http://saratov.sarmo.ru/index.php?option=com_wrapper&amp;view=wrapper&amp;Itemid=326</t>
  </si>
  <si>
    <t>http://stepnoeadm.ru/?page_id=288</t>
  </si>
  <si>
    <t>http://stepnoeadm.ru/?page_id=290</t>
  </si>
  <si>
    <t>пункт  1 не  соответствует (отсутствуют показатели, характеризующие состав населения) пункт 4 не соотвествует (не в динамике, нет привязки финансирования к показателям по каждой программе), пункт 5 не соотвествует (сведения о социально-значимых проектах: наименование проекта, место реализации, сроки реализации, финансирование с разбивкой по годам и т.д.).</t>
  </si>
  <si>
    <t>http://stepnoeadm.ru/?page_id=150</t>
  </si>
  <si>
    <t>http://tatishevo.saratov.gov.ru/index.php?option=com_content&amp;view=article&amp;id=3467:-l-2017-r&amp;catid=46:2009-12-20-17-15-45&amp;Itemid=81</t>
  </si>
  <si>
    <t>Отсутствует возможность скачать текстовую часть проекта.</t>
  </si>
  <si>
    <t>http://tatishevo.saratov.gov.ru/index.php?option=com_content&amp;view=article&amp;id=3455:------l----------2017-r&amp;catid=46:2009-12-20-17-15-45&amp;Itemid=81</t>
  </si>
  <si>
    <t xml:space="preserve">Лишняя архивация одного файла, 6 кликов до документа </t>
  </si>
  <si>
    <t>Отсутствует пункт 5, пункт 4 не соотвествует (не в динамике, нет привязки финансирования к показателям по каждой программе), пункт 6 не соответствует (не в динамике).</t>
  </si>
  <si>
    <t>Раздел «Бюджет»</t>
  </si>
  <si>
    <t>http://tatishevo.saratov.gov.ru/index.php?option=com_content&amp;view=article&amp;id=162&amp;Itemid=110</t>
  </si>
  <si>
    <t>http://turki.sarmo.ru/obrashcheniya/internet-priemnaya/</t>
  </si>
  <si>
    <t>http://turki.sarmo.ru/sobranie-deputatov-turkovskogo-munitsipalnogo-rayona/dokumenty/publichnye-slushaniya/</t>
  </si>
  <si>
    <t>Отсутствует краткое или полное наименование у файлов приложений. Обратите внимание: в следующий раз присылать конкретную ссылку на страницу, где находится документ, а не ссылку на дохумент (нет возможности проверить, где именно размещен документ на сайте).</t>
  </si>
  <si>
    <t>Информационное сообщение не содержит информацию о порядке проведения и определения результатов публичных слушаний. Информационное сообщение для граждан о проведении публичных слушаний по проекту решения о бюджете на 2017 год на портале (сайте)  в разделе «Новости муниципального района» со ссылкой на страницу, где можно ознакомиться с проектом решения, не публиковалось.</t>
  </si>
  <si>
    <t>http://turki.sarmo.ru/sobranie-deputatov-turkovskogo-munitsipalnogo-rayona/dokumenty/byudzhet/byudzhet-dlya-grazhdan/</t>
  </si>
  <si>
    <t>Отсутствуют пункты 4-5, пункт  1 не  соответствует (отсутствуют показатели, характеризующие состав населения).</t>
  </si>
  <si>
    <t>http://mokrous.fedrayon.ru/index.php?option=com_contact&amp;view=contact&amp;id=2&amp;Itemid=328</t>
  </si>
  <si>
    <t>Слишком много информации на одной страниц!  Раздел не структурирован.</t>
  </si>
  <si>
    <t>Раздел называется «контроль», хотя с главной страницы переход через раздел «бюджет».</t>
  </si>
  <si>
    <t>Текстовая часть проекта недоступна (при нажатии - ошибка сайта). Слишком много информации на одной страниц!  Раздел не структурирован.</t>
  </si>
  <si>
    <t>http://mokrous.fedrayon.ru/index.php?option=com_content&amp;view=article&amp;id=291&amp;Itemid=285</t>
  </si>
  <si>
    <t>Отсутствует пункт 5, пункт  1 не  соответствует ( отсутствует общая  численность  населения  в динамике), пункт 6 не соответствует (не в динамике, нет данных по 2015 и 2016 году).</t>
  </si>
  <si>
    <t>http://hvalynsk.sarmo.ru/internet-priemnaya/</t>
  </si>
  <si>
    <t>http://hvalynsk.sarmo.ru/administratsiya-khvalynskogo-munitsipalnogo-rayona/byudzhet/</t>
  </si>
  <si>
    <t>http://hvalynsk.sarmo.ru/administratsiya-khvalynskogo-munitsipalnogo-rayona/byudzhet/byudzhet-2017.php</t>
  </si>
  <si>
    <t xml:space="preserve">По предоставленной ссылке  http://hvalynsk.sarmo.ru/administratsiya-khvalynskogo-munitsipalnogo-rayona/byudzhet/ проект решения о бюджете муниципального образования на очередной финансовый год не обнаружен. Оцениваемая ссылка не была предоставлена. </t>
  </si>
  <si>
    <t>http://hvalynsk.sarmo.ru/obyavleniya/</t>
  </si>
  <si>
    <t xml:space="preserve">По предоставленной ссылке официальный документ (решение/протокол), принятый по итогам публичных слушаний, не обнаружен. </t>
  </si>
  <si>
    <t>По предоставленной ссылке  http://hvalynsk.sarmo.ru/administratsiya-khvalynskogo-munitsipalnogo-rayona/byudzhet/  брошюра по проекту решения о бюджете муниципального образования на очередной финансовый год не обнаружена . На http://hvalynsk.sarmo.ru/administratsiya-khvalynskogo-munitsipalnogo-rayona/byudzhet/byudzhet-2017.php размещена брошюра, подготовленная  по принятому решению (будет оцениваться в I этапе п. 1.2.)</t>
  </si>
  <si>
    <t>http://www.engels-city.ru/obsuzhdenie-byudzhetnogo-protsessa</t>
  </si>
  <si>
    <t>http://www.engels-city.ru/publichnye-slushaniya/37898-proekt-resheniya-o-byudzhete-engelsskogo-munitsipalnogo-rajona-na-2017-god</t>
  </si>
  <si>
    <t xml:space="preserve">http://www.engels-city.ru/news-line/37900-provedenie-publichnykh-slushanij </t>
  </si>
  <si>
    <t>http://www.engels-city.ru/publichnye-slushaniya/37662-zaklyuchenie-o-rezultatakh-publichnykh-slushanij-po-proektu-byudzheta-engelsskogo-munitsipalnogo-rajona-na-2017</t>
  </si>
  <si>
    <t>Раздел «Информация для населения». Лишняя общая папка в архиве.</t>
  </si>
  <si>
    <t>По предоставленной ссылке при нажатии на «Проект решения собрания депутатов Саратовского муниципального района «О бюджете Саратовского муниципального района на 2017 год» происходит переход на страницу, где размещена актуализированная версия решения о бюджете на 2016 год.</t>
  </si>
  <si>
    <t>Отсутствуют пункты 5,7,  пункт 1  не соответствует (отсутствуют показатели, характеризующие состав населения),  пункт 4 не  соответствует (не в динамике и нет привязки финансирования к показателям по каждой программе).   Раздел не структурирован по годам. Само название файла должно быть не «Проект бюджета для граждан», а «Бюджет для граждан по проекту решения….».</t>
  </si>
  <si>
    <t>Раздел «Финансовое управление»</t>
  </si>
  <si>
    <t>На сайте информация отсутствует, в разделе «Газета в электронном виде» только выпуски 2015 года.  На сайте газеты  «Краснокутские Вести»(http://moyaokruga.ru/kraskut/?topcategoryid=12&amp;categoryid=136) информация не найдена. Предпочтительно размещать в разделе «Новости муниципального района» со ссылкой на страницу, где можно ознакомиться с проектом решения.</t>
  </si>
  <si>
    <t>По предоставленной ссылке оцениваемая информация не обнаружена. Информационное сообщение для граждан о проведении публичных слушаний по проекту решения о бюджете на 2017 год на портале (сайте)  в разделе «Новости муниципального района» со ссылкой на страницу, где можно ознакомиться с проектом решения, не публиковалось.</t>
  </si>
  <si>
    <t>ЗАТО Светлый</t>
  </si>
  <si>
    <t>Оценка муниципальных образований за 2016 год</t>
  </si>
  <si>
    <t>Итого за 2016 год</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</si>
</sst>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р_._-;\-* #,##0.00_р_._-;_-* &quot;-&quot;??_р_._-;_-@_-"/>
    <numFmt numFmtId="165" formatCode="#,##0.0"/>
    <numFmt numFmtId="166" formatCode="0.0"/>
  </numFmts>
  <fonts count="34" x14ac:knownFonts="1">
    <font>
      <sz val="11"/>
      <color theme="1"/>
      <name val="Calibri"/>
      <family val="2"/>
      <charset val="204"/>
      <scheme val="minor"/>
    </font>
    <font>
      <sz val="11"/>
      <color indexed="8"/>
      <name val="Calibri"/>
      <family val="2"/>
    </font>
    <font>
      <sz val="10"/>
      <name val="Times New Roman"/>
      <family val="1"/>
      <charset val="204"/>
    </font>
    <font>
      <b/>
      <sz val="10"/>
      <name val="Times New Roman"/>
      <family val="1"/>
      <charset val="204"/>
    </font>
    <font>
      <sz val="10"/>
      <name val="Arial Cyr"/>
      <charset val="204"/>
    </font>
    <font>
      <b/>
      <i/>
      <sz val="10"/>
      <name val="Times New Roman"/>
      <family val="1"/>
      <charset val="204"/>
    </font>
    <font>
      <sz val="10"/>
      <name val="Arial"/>
      <family val="2"/>
      <charset val="204"/>
    </font>
    <font>
      <sz val="10"/>
      <color indexed="8"/>
      <name val="Arial"/>
      <family val="2"/>
      <charset val="204"/>
    </font>
    <font>
      <sz val="11"/>
      <color theme="1"/>
      <name val="Calibri"/>
      <family val="2"/>
      <charset val="204"/>
      <scheme val="minor"/>
    </font>
    <font>
      <b/>
      <sz val="10"/>
      <color rgb="FF000000"/>
      <name val="Arial Cyr"/>
    </font>
    <font>
      <u/>
      <sz val="11"/>
      <color theme="10"/>
      <name val="Calibri"/>
      <family val="2"/>
      <charset val="204"/>
      <scheme val="minor"/>
    </font>
    <font>
      <sz val="10"/>
      <color theme="1"/>
      <name val="Times New Roman"/>
      <family val="1"/>
      <charset val="204"/>
    </font>
    <font>
      <b/>
      <sz val="9"/>
      <color theme="1"/>
      <name val="Times New Roman"/>
      <family val="1"/>
      <charset val="204"/>
    </font>
    <font>
      <sz val="9"/>
      <color theme="1"/>
      <name val="Times New Roman"/>
      <family val="1"/>
      <charset val="204"/>
    </font>
    <font>
      <sz val="10"/>
      <color theme="1"/>
      <name val="Calibri"/>
      <family val="2"/>
      <charset val="204"/>
      <scheme val="minor"/>
    </font>
    <font>
      <sz val="10"/>
      <color rgb="FFC00000"/>
      <name val="Times New Roman"/>
      <family val="1"/>
      <charset val="204"/>
    </font>
    <font>
      <b/>
      <sz val="10"/>
      <color theme="1"/>
      <name val="Times New Roman"/>
      <family val="1"/>
      <charset val="204"/>
    </font>
    <font>
      <b/>
      <sz val="10"/>
      <color rgb="FFC00000"/>
      <name val="Times New Roman"/>
      <family val="1"/>
      <charset val="204"/>
    </font>
    <font>
      <i/>
      <sz val="10"/>
      <color theme="1"/>
      <name val="Times New Roman"/>
      <family val="1"/>
      <charset val="204"/>
    </font>
    <font>
      <i/>
      <sz val="10"/>
      <color theme="1"/>
      <name val="Calibri"/>
      <family val="2"/>
      <charset val="204"/>
      <scheme val="minor"/>
    </font>
    <font>
      <sz val="10"/>
      <color rgb="FFFF0000"/>
      <name val="Times New Roman"/>
      <family val="1"/>
      <charset val="204"/>
    </font>
    <font>
      <sz val="10"/>
      <color rgb="FFFF0000"/>
      <name val="Calibri"/>
      <family val="2"/>
      <charset val="204"/>
      <scheme val="minor"/>
    </font>
    <font>
      <b/>
      <sz val="10"/>
      <color theme="1"/>
      <name val="Calibri"/>
      <family val="2"/>
      <charset val="204"/>
      <scheme val="minor"/>
    </font>
    <font>
      <sz val="10"/>
      <color rgb="FF000000"/>
      <name val="Times New Roman"/>
      <family val="1"/>
      <charset val="204"/>
    </font>
    <font>
      <sz val="10"/>
      <color rgb="FFC00000"/>
      <name val="Calibri"/>
      <family val="2"/>
      <charset val="204"/>
      <scheme val="minor"/>
    </font>
    <font>
      <i/>
      <sz val="10"/>
      <color rgb="FFC00000"/>
      <name val="Times New Roman"/>
      <family val="1"/>
      <charset val="204"/>
    </font>
    <font>
      <b/>
      <sz val="10"/>
      <color rgb="FF000000"/>
      <name val="Times New Roman"/>
      <family val="1"/>
      <charset val="204"/>
    </font>
    <font>
      <b/>
      <sz val="12"/>
      <color theme="1"/>
      <name val="Times New Roman"/>
      <family val="1"/>
      <charset val="204"/>
    </font>
    <font>
      <u/>
      <sz val="10"/>
      <color theme="10"/>
      <name val="Times New Roman"/>
      <family val="1"/>
      <charset val="204"/>
    </font>
    <font>
      <u/>
      <sz val="10"/>
      <name val="Times New Roman"/>
      <family val="1"/>
      <charset val="204"/>
    </font>
    <font>
      <b/>
      <i/>
      <sz val="10"/>
      <color theme="1"/>
      <name val="Times New Roman"/>
      <family val="1"/>
      <charset val="204"/>
    </font>
    <font>
      <b/>
      <i/>
      <sz val="10"/>
      <color rgb="FF000000"/>
      <name val="Times New Roman"/>
      <family val="1"/>
      <charset val="204"/>
    </font>
    <font>
      <b/>
      <sz val="12"/>
      <color rgb="FF000000"/>
      <name val="Times New Roman"/>
      <family val="1"/>
      <charset val="204"/>
    </font>
    <font>
      <sz val="12"/>
      <color theme="1"/>
      <name val="Calibri"/>
      <family val="2"/>
      <charset val="204"/>
      <scheme val="minor"/>
    </font>
  </fonts>
  <fills count="8">
    <fill>
      <patternFill patternType="none"/>
    </fill>
    <fill>
      <patternFill patternType="gray125"/>
    </fill>
    <fill>
      <patternFill patternType="solid">
        <fgColor rgb="FFFFFF99"/>
        <bgColor indexed="64"/>
      </patternFill>
    </fill>
    <fill>
      <patternFill patternType="solid">
        <fgColor theme="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8" tint="0.59999389629810485"/>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theme="0" tint="-0.34998626667073579"/>
      </right>
      <top style="thin">
        <color theme="0" tint="-0.34998626667073579"/>
      </top>
      <bottom style="thin">
        <color theme="0" tint="-0.34998626667073579"/>
      </bottom>
      <diagonal/>
    </border>
    <border>
      <left/>
      <right/>
      <top/>
      <bottom style="thin">
        <color indexed="64"/>
      </bottom>
      <diagonal/>
    </border>
  </borders>
  <cellStyleXfs count="11">
    <xf numFmtId="0" fontId="0" fillId="0" borderId="0"/>
    <xf numFmtId="165" fontId="9" fillId="2" borderId="6">
      <alignment horizontal="right" vertical="top" shrinkToFit="1"/>
    </xf>
    <xf numFmtId="0" fontId="10" fillId="0" borderId="0" applyNumberFormat="0" applyFill="0" applyBorder="0" applyAlignment="0" applyProtection="0"/>
    <xf numFmtId="0" fontId="1" fillId="0" borderId="0"/>
    <xf numFmtId="0" fontId="6" fillId="0" borderId="0"/>
    <xf numFmtId="0" fontId="7" fillId="0" borderId="0"/>
    <xf numFmtId="0" fontId="4" fillId="0" borderId="0"/>
    <xf numFmtId="164" fontId="8"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8" fillId="0" borderId="0" applyFont="0" applyFill="0" applyBorder="0" applyAlignment="0" applyProtection="0"/>
  </cellStyleXfs>
  <cellXfs count="163">
    <xf numFmtId="0" fontId="0" fillId="0" borderId="0" xfId="0"/>
    <xf numFmtId="0" fontId="12" fillId="0" borderId="0" xfId="0" applyFont="1" applyAlignment="1">
      <alignment horizontal="left" vertical="center"/>
    </xf>
    <xf numFmtId="0" fontId="13" fillId="0" borderId="0" xfId="0" applyFont="1" applyAlignment="1">
      <alignment horizontal="left" vertical="center"/>
    </xf>
    <xf numFmtId="0" fontId="15" fillId="0" borderId="0" xfId="0" applyFont="1"/>
    <xf numFmtId="0" fontId="11" fillId="0" borderId="0" xfId="0" applyFont="1" applyAlignment="1">
      <alignment horizontal="left" vertical="center"/>
    </xf>
    <xf numFmtId="0" fontId="16" fillId="0" borderId="0" xfId="0" applyFont="1" applyAlignment="1">
      <alignment horizontal="left" wrapText="1"/>
    </xf>
    <xf numFmtId="0" fontId="20" fillId="0" borderId="0" xfId="0" applyFont="1"/>
    <xf numFmtId="0" fontId="21" fillId="0" borderId="0" xfId="0" applyFont="1"/>
    <xf numFmtId="4" fontId="14" fillId="0" borderId="0" xfId="0" applyNumberFormat="1" applyFont="1"/>
    <xf numFmtId="0" fontId="18" fillId="0" borderId="0" xfId="0" applyFont="1" applyAlignment="1">
      <alignment horizontal="center"/>
    </xf>
    <xf numFmtId="0" fontId="19" fillId="0" borderId="0" xfId="0" applyFont="1" applyAlignment="1">
      <alignment horizontal="center"/>
    </xf>
    <xf numFmtId="0" fontId="22" fillId="0" borderId="0" xfId="0" applyFont="1"/>
    <xf numFmtId="0" fontId="22" fillId="0" borderId="0" xfId="0" applyFont="1" applyAlignment="1">
      <alignment horizontal="right"/>
    </xf>
    <xf numFmtId="4" fontId="22" fillId="0" borderId="0" xfId="0" applyNumberFormat="1" applyFont="1" applyAlignment="1">
      <alignment horizontal="right"/>
    </xf>
    <xf numFmtId="4" fontId="22" fillId="0" borderId="0" xfId="0" applyNumberFormat="1" applyFont="1"/>
    <xf numFmtId="0" fontId="11" fillId="0" borderId="0" xfId="0" applyFont="1" applyFill="1"/>
    <xf numFmtId="0" fontId="14" fillId="0" borderId="0" xfId="0" applyFont="1" applyFill="1"/>
    <xf numFmtId="0" fontId="18" fillId="0" borderId="0" xfId="0" applyFont="1" applyAlignment="1">
      <alignment horizontal="left" vertical="center"/>
    </xf>
    <xf numFmtId="0" fontId="14" fillId="0" borderId="0" xfId="0" applyFont="1" applyAlignment="1">
      <alignment horizontal="left" vertical="center"/>
    </xf>
    <xf numFmtId="0" fontId="11" fillId="0" borderId="0" xfId="0" applyFont="1"/>
    <xf numFmtId="0" fontId="11" fillId="0" borderId="1" xfId="0" applyFont="1" applyBorder="1" applyAlignment="1">
      <alignment horizontal="left" vertical="center" wrapText="1" indent="1"/>
    </xf>
    <xf numFmtId="49" fontId="23" fillId="0" borderId="1" xfId="0" applyNumberFormat="1" applyFont="1" applyBorder="1" applyAlignment="1">
      <alignment vertical="center" wrapText="1"/>
    </xf>
    <xf numFmtId="0" fontId="14" fillId="0" borderId="0" xfId="0" applyFont="1"/>
    <xf numFmtId="0" fontId="16" fillId="0" borderId="0" xfId="0" applyFont="1" applyAlignment="1">
      <alignment horizontal="left" vertical="center"/>
    </xf>
    <xf numFmtId="0" fontId="22" fillId="0" borderId="0" xfId="0" applyFont="1" applyAlignment="1">
      <alignment horizontal="left" vertical="center"/>
    </xf>
    <xf numFmtId="0" fontId="15" fillId="0" borderId="0" xfId="0" applyFont="1" applyFill="1"/>
    <xf numFmtId="0" fontId="24" fillId="0" borderId="0" xfId="0" applyFont="1"/>
    <xf numFmtId="0" fontId="17" fillId="0" borderId="0" xfId="0" applyFont="1" applyAlignment="1">
      <alignment horizontal="center" vertical="center"/>
    </xf>
    <xf numFmtId="0" fontId="25" fillId="0" borderId="0" xfId="0" applyFont="1" applyAlignment="1">
      <alignment horizontal="center"/>
    </xf>
    <xf numFmtId="49" fontId="23"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7" fillId="3" borderId="0" xfId="0" applyFont="1" applyFill="1" applyBorder="1" applyAlignment="1">
      <alignment horizontal="center" vertical="center"/>
    </xf>
    <xf numFmtId="0" fontId="11" fillId="0" borderId="5" xfId="0" applyFont="1" applyBorder="1" applyAlignment="1">
      <alignment horizontal="left" vertical="center" wrapText="1" indent="1"/>
    </xf>
    <xf numFmtId="49" fontId="23" fillId="3" borderId="1" xfId="0" applyNumberFormat="1" applyFont="1" applyFill="1" applyBorder="1" applyAlignment="1">
      <alignment horizontal="center" vertical="center" wrapText="1"/>
    </xf>
    <xf numFmtId="0" fontId="11" fillId="3" borderId="0" xfId="0" applyFont="1" applyFill="1"/>
    <xf numFmtId="0" fontId="15" fillId="3" borderId="0" xfId="0" applyFont="1" applyFill="1"/>
    <xf numFmtId="0" fontId="14" fillId="3" borderId="0" xfId="0" applyFont="1" applyFill="1"/>
    <xf numFmtId="0" fontId="2" fillId="3" borderId="1" xfId="0" applyFont="1" applyFill="1" applyBorder="1" applyAlignment="1">
      <alignment vertical="center"/>
    </xf>
    <xf numFmtId="1" fontId="2" fillId="0" borderId="1" xfId="0" applyNumberFormat="1" applyFont="1" applyBorder="1" applyAlignment="1">
      <alignment horizontal="center" vertical="center"/>
    </xf>
    <xf numFmtId="166" fontId="2" fillId="3" borderId="1" xfId="0" applyNumberFormat="1" applyFont="1" applyFill="1" applyBorder="1" applyAlignment="1">
      <alignment horizontal="center" vertical="center"/>
    </xf>
    <xf numFmtId="0" fontId="3" fillId="3" borderId="1" xfId="0" applyFont="1" applyFill="1" applyBorder="1" applyAlignment="1">
      <alignment horizontal="center" vertical="center"/>
    </xf>
    <xf numFmtId="0" fontId="2" fillId="0" borderId="1" xfId="0" applyFont="1" applyFill="1" applyBorder="1" applyAlignment="1">
      <alignment horizontal="center" vertical="center"/>
    </xf>
    <xf numFmtId="0" fontId="16" fillId="0" borderId="0" xfId="0" applyFont="1" applyAlignment="1">
      <alignment horizontal="left" vertical="center" wrapText="1"/>
    </xf>
    <xf numFmtId="0" fontId="22" fillId="3" borderId="0" xfId="0" applyFont="1" applyFill="1"/>
    <xf numFmtId="165" fontId="2" fillId="3" borderId="1" xfId="0" applyNumberFormat="1" applyFont="1" applyFill="1" applyBorder="1" applyAlignment="1">
      <alignment horizontal="left" vertical="center" wrapText="1"/>
    </xf>
    <xf numFmtId="0" fontId="2" fillId="3" borderId="1" xfId="0" applyFont="1" applyFill="1" applyBorder="1" applyAlignment="1">
      <alignment vertical="center" wrapText="1"/>
    </xf>
    <xf numFmtId="0" fontId="23" fillId="0" borderId="1" xfId="0" applyFont="1" applyBorder="1" applyAlignment="1">
      <alignment horizontal="center" vertical="center" wrapText="1"/>
    </xf>
    <xf numFmtId="0" fontId="16" fillId="0" borderId="0" xfId="0" applyFont="1" applyAlignment="1">
      <alignment vertical="center" wrapText="1"/>
    </xf>
    <xf numFmtId="0" fontId="14" fillId="4" borderId="0" xfId="0" applyFont="1" applyFill="1"/>
    <xf numFmtId="0" fontId="21" fillId="4" borderId="0" xfId="0" applyFont="1" applyFill="1"/>
    <xf numFmtId="0" fontId="3" fillId="3" borderId="1" xfId="0" applyFont="1" applyFill="1" applyBorder="1" applyAlignment="1">
      <alignment horizontal="center" vertical="center" wrapText="1"/>
    </xf>
    <xf numFmtId="166" fontId="2" fillId="3" borderId="1" xfId="0" applyNumberFormat="1" applyFont="1" applyFill="1" applyBorder="1" applyAlignment="1">
      <alignment horizontal="center" vertical="center" wrapText="1"/>
    </xf>
    <xf numFmtId="0" fontId="16" fillId="0" borderId="0" xfId="0" applyFont="1" applyAlignment="1">
      <alignment vertical="center"/>
    </xf>
    <xf numFmtId="0" fontId="2" fillId="3" borderId="7" xfId="0" applyFont="1" applyFill="1" applyBorder="1" applyAlignment="1">
      <alignment horizontal="center" vertical="center" wrapText="1"/>
    </xf>
    <xf numFmtId="166" fontId="3" fillId="3" borderId="1" xfId="0" applyNumberFormat="1" applyFont="1" applyFill="1" applyBorder="1" applyAlignment="1">
      <alignment horizontal="center" vertical="center" wrapText="1"/>
    </xf>
    <xf numFmtId="166" fontId="23" fillId="0" borderId="1" xfId="3" applyNumberFormat="1" applyFont="1" applyFill="1" applyBorder="1" applyAlignment="1">
      <alignment horizontal="center" vertical="center"/>
    </xf>
    <xf numFmtId="0" fontId="23" fillId="0" borderId="1" xfId="0" applyFont="1" applyBorder="1" applyAlignment="1">
      <alignment horizontal="center" vertical="center" wrapText="1"/>
    </xf>
    <xf numFmtId="1" fontId="28" fillId="3" borderId="1" xfId="2" applyNumberFormat="1" applyFont="1" applyFill="1" applyBorder="1" applyAlignment="1">
      <alignment horizontal="left" vertical="center" wrapText="1"/>
    </xf>
    <xf numFmtId="1" fontId="2" fillId="3" borderId="1" xfId="2" applyNumberFormat="1" applyFont="1" applyFill="1" applyBorder="1" applyAlignment="1">
      <alignment horizontal="left" vertical="center" wrapText="1"/>
    </xf>
    <xf numFmtId="1" fontId="20" fillId="3" borderId="1" xfId="0" applyNumberFormat="1" applyFont="1" applyFill="1" applyBorder="1" applyAlignment="1">
      <alignment horizontal="left" vertical="center" wrapText="1"/>
    </xf>
    <xf numFmtId="0" fontId="23"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4" fillId="0" borderId="0" xfId="0" applyFont="1" applyAlignment="1">
      <alignment vertical="top"/>
    </xf>
    <xf numFmtId="0" fontId="14" fillId="0" borderId="0" xfId="0" applyFont="1" applyAlignment="1">
      <alignment vertical="top"/>
    </xf>
    <xf numFmtId="0" fontId="2" fillId="3" borderId="1" xfId="0" applyFont="1" applyFill="1" applyBorder="1" applyAlignment="1">
      <alignment horizontal="center" vertical="center"/>
    </xf>
    <xf numFmtId="0" fontId="2" fillId="3" borderId="1" xfId="0" applyFont="1" applyFill="1" applyBorder="1" applyAlignment="1">
      <alignment horizontal="left" vertical="center" wrapText="1"/>
    </xf>
    <xf numFmtId="0" fontId="2" fillId="3" borderId="1" xfId="0" applyFont="1" applyFill="1" applyBorder="1" applyAlignment="1">
      <alignment vertical="center" wrapText="1"/>
    </xf>
    <xf numFmtId="0" fontId="11" fillId="0" borderId="1" xfId="0" applyFont="1" applyBorder="1" applyAlignment="1">
      <alignment horizontal="center" vertical="center"/>
    </xf>
    <xf numFmtId="1" fontId="2" fillId="3" borderId="1" xfId="0" applyNumberFormat="1" applyFont="1" applyFill="1" applyBorder="1" applyAlignment="1">
      <alignment horizontal="left" vertical="center" wrapText="1"/>
    </xf>
    <xf numFmtId="1" fontId="2" fillId="3" borderId="1" xfId="0" applyNumberFormat="1" applyFont="1" applyFill="1" applyBorder="1" applyAlignment="1">
      <alignment horizontal="center" vertical="center" wrapText="1"/>
    </xf>
    <xf numFmtId="0" fontId="11"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1" fontId="3" fillId="6" borderId="1" xfId="0" applyNumberFormat="1" applyFont="1" applyFill="1" applyBorder="1" applyAlignment="1">
      <alignment horizontal="right" vertical="center"/>
    </xf>
    <xf numFmtId="0" fontId="3" fillId="6" borderId="1" xfId="0" applyFont="1" applyFill="1" applyBorder="1" applyAlignment="1">
      <alignment vertical="center"/>
    </xf>
    <xf numFmtId="0" fontId="17" fillId="6" borderId="1" xfId="0" applyFont="1" applyFill="1" applyBorder="1" applyAlignment="1">
      <alignment horizontal="left" vertical="center"/>
    </xf>
    <xf numFmtId="0" fontId="2" fillId="6" borderId="1" xfId="0" applyFont="1" applyFill="1" applyBorder="1" applyAlignment="1">
      <alignment horizontal="left" vertical="center"/>
    </xf>
    <xf numFmtId="166" fontId="2" fillId="6" borderId="1" xfId="0" applyNumberFormat="1" applyFont="1" applyFill="1" applyBorder="1" applyAlignment="1">
      <alignment horizontal="center" vertical="center"/>
    </xf>
    <xf numFmtId="0" fontId="11" fillId="6" borderId="1" xfId="0" applyFont="1" applyFill="1" applyBorder="1"/>
    <xf numFmtId="1" fontId="3" fillId="6" borderId="1" xfId="0" applyNumberFormat="1" applyFont="1" applyFill="1" applyBorder="1" applyAlignment="1">
      <alignment horizontal="center" vertical="center"/>
    </xf>
    <xf numFmtId="0" fontId="3" fillId="6" borderId="1" xfId="0" applyFont="1" applyFill="1" applyBorder="1" applyAlignment="1">
      <alignment horizontal="center" vertical="center"/>
    </xf>
    <xf numFmtId="0" fontId="20" fillId="6" borderId="1" xfId="0" applyFont="1" applyFill="1" applyBorder="1"/>
    <xf numFmtId="0" fontId="3" fillId="7" borderId="1" xfId="0" applyFont="1" applyFill="1" applyBorder="1" applyAlignment="1">
      <alignment vertical="center"/>
    </xf>
    <xf numFmtId="2" fontId="2" fillId="0" borderId="1" xfId="0" applyNumberFormat="1" applyFont="1" applyBorder="1" applyAlignment="1">
      <alignment horizontal="center" vertical="center"/>
    </xf>
    <xf numFmtId="4" fontId="11" fillId="0" borderId="1" xfId="0" applyNumberFormat="1" applyFont="1" applyBorder="1" applyAlignment="1">
      <alignment horizontal="center"/>
    </xf>
    <xf numFmtId="0" fontId="28" fillId="0" borderId="1" xfId="2" applyFont="1" applyBorder="1" applyAlignment="1">
      <alignment horizontal="left" vertical="center" wrapText="1"/>
    </xf>
    <xf numFmtId="165" fontId="2" fillId="3" borderId="1" xfId="0" applyNumberFormat="1" applyFont="1" applyFill="1" applyBorder="1" applyAlignment="1">
      <alignment horizontal="center" vertical="center" wrapText="1"/>
    </xf>
    <xf numFmtId="4" fontId="11" fillId="0" borderId="1" xfId="0" applyNumberFormat="1" applyFont="1" applyBorder="1" applyAlignment="1">
      <alignment horizontal="center" vertical="center"/>
    </xf>
    <xf numFmtId="166" fontId="2" fillId="6" borderId="1" xfId="0" applyNumberFormat="1" applyFont="1" applyFill="1" applyBorder="1" applyAlignment="1">
      <alignment horizontal="left" vertical="center"/>
    </xf>
    <xf numFmtId="0" fontId="20" fillId="6" borderId="1" xfId="0" applyFont="1" applyFill="1" applyBorder="1" applyAlignment="1">
      <alignment horizontal="left" vertical="center"/>
    </xf>
    <xf numFmtId="0" fontId="17" fillId="6" borderId="1" xfId="0" applyFont="1" applyFill="1" applyBorder="1" applyAlignment="1">
      <alignment horizontal="center" vertical="center"/>
    </xf>
    <xf numFmtId="1" fontId="2" fillId="6" borderId="1" xfId="0" applyNumberFormat="1" applyFont="1" applyFill="1" applyBorder="1" applyAlignment="1">
      <alignment horizontal="center" vertical="center"/>
    </xf>
    <xf numFmtId="1" fontId="3" fillId="6" borderId="1" xfId="0" applyNumberFormat="1" applyFont="1" applyFill="1" applyBorder="1" applyAlignment="1">
      <alignment horizontal="center" vertical="center" wrapText="1"/>
    </xf>
    <xf numFmtId="0" fontId="3" fillId="6" borderId="1" xfId="0" applyFont="1" applyFill="1" applyBorder="1" applyAlignment="1">
      <alignment horizontal="left" vertical="center"/>
    </xf>
    <xf numFmtId="1" fontId="3" fillId="3" borderId="1" xfId="0" applyNumberFormat="1" applyFont="1" applyFill="1" applyBorder="1" applyAlignment="1">
      <alignment horizontal="left" vertical="center" wrapText="1"/>
    </xf>
    <xf numFmtId="0" fontId="11" fillId="5" borderId="3" xfId="0" applyFont="1" applyFill="1" applyBorder="1" applyAlignment="1">
      <alignment vertical="center" wrapText="1"/>
    </xf>
    <xf numFmtId="0" fontId="18" fillId="5" borderId="5" xfId="0" applyFont="1" applyFill="1" applyBorder="1" applyAlignment="1">
      <alignment vertical="center" wrapText="1"/>
    </xf>
    <xf numFmtId="0" fontId="18" fillId="5" borderId="5" xfId="0" applyFont="1" applyFill="1" applyBorder="1" applyAlignment="1">
      <alignment vertical="top" wrapText="1"/>
    </xf>
    <xf numFmtId="49" fontId="26" fillId="6" borderId="1" xfId="0" applyNumberFormat="1" applyFont="1" applyFill="1" applyBorder="1" applyAlignment="1">
      <alignment horizontal="center" vertical="center" wrapText="1"/>
    </xf>
    <xf numFmtId="49" fontId="26" fillId="6" borderId="1" xfId="0" applyNumberFormat="1" applyFont="1" applyFill="1" applyBorder="1" applyAlignment="1">
      <alignment vertical="center" wrapText="1"/>
    </xf>
    <xf numFmtId="0" fontId="26" fillId="6" borderId="1" xfId="0" applyNumberFormat="1" applyFont="1" applyFill="1" applyBorder="1" applyAlignment="1">
      <alignment horizontal="center" vertical="center" wrapText="1"/>
    </xf>
    <xf numFmtId="49" fontId="26" fillId="6" borderId="3" xfId="0" applyNumberFormat="1" applyFont="1" applyFill="1" applyBorder="1" applyAlignment="1">
      <alignment horizontal="center" vertical="center" wrapText="1"/>
    </xf>
    <xf numFmtId="0" fontId="16" fillId="6" borderId="1" xfId="0" applyFont="1" applyFill="1" applyBorder="1"/>
    <xf numFmtId="1" fontId="16" fillId="6" borderId="1" xfId="0" applyNumberFormat="1" applyFont="1" applyFill="1" applyBorder="1" applyAlignment="1">
      <alignment horizontal="center"/>
    </xf>
    <xf numFmtId="166" fontId="3" fillId="7" borderId="1" xfId="0" applyNumberFormat="1" applyFont="1" applyFill="1" applyBorder="1" applyAlignment="1">
      <alignment horizontal="center" vertical="center" wrapText="1"/>
    </xf>
    <xf numFmtId="0" fontId="3" fillId="7" borderId="1" xfId="0" applyFont="1" applyFill="1" applyBorder="1" applyAlignment="1">
      <alignment vertical="center" wrapText="1"/>
    </xf>
    <xf numFmtId="165" fontId="16" fillId="7" borderId="1" xfId="0" applyNumberFormat="1" applyFont="1" applyFill="1" applyBorder="1" applyAlignment="1">
      <alignment horizontal="center" vertical="center"/>
    </xf>
    <xf numFmtId="166" fontId="2" fillId="7" borderId="1" xfId="0" applyNumberFormat="1" applyFont="1" applyFill="1" applyBorder="1" applyAlignment="1">
      <alignment horizontal="center" vertical="center" wrapText="1"/>
    </xf>
    <xf numFmtId="166" fontId="23" fillId="7" borderId="1" xfId="3" applyNumberFormat="1" applyFont="1" applyFill="1" applyBorder="1" applyAlignment="1">
      <alignment horizontal="center" vertical="center"/>
    </xf>
    <xf numFmtId="0" fontId="5" fillId="5" borderId="1" xfId="0" applyFont="1" applyFill="1" applyBorder="1" applyAlignment="1">
      <alignment horizontal="center" vertical="center"/>
    </xf>
    <xf numFmtId="0" fontId="30" fillId="5" borderId="1" xfId="0" applyFont="1" applyFill="1" applyBorder="1" applyAlignment="1">
      <alignment horizontal="center" vertical="center"/>
    </xf>
    <xf numFmtId="166" fontId="31" fillId="5" borderId="1" xfId="3" applyNumberFormat="1" applyFont="1" applyFill="1" applyBorder="1" applyAlignment="1">
      <alignment horizontal="center" vertical="center"/>
    </xf>
    <xf numFmtId="166" fontId="5" fillId="5" borderId="1" xfId="0" applyNumberFormat="1" applyFont="1" applyFill="1" applyBorder="1" applyAlignment="1">
      <alignment horizontal="center" vertical="center" wrapText="1"/>
    </xf>
    <xf numFmtId="0" fontId="16" fillId="0" borderId="0" xfId="0" applyFont="1" applyAlignment="1">
      <alignment horizontal="center" vertical="center"/>
    </xf>
    <xf numFmtId="0" fontId="27" fillId="0" borderId="0" xfId="0" applyFont="1" applyAlignment="1">
      <alignment vertical="center"/>
    </xf>
    <xf numFmtId="2" fontId="29" fillId="6" borderId="1" xfId="2" applyNumberFormat="1" applyFont="1" applyFill="1" applyBorder="1" applyAlignment="1">
      <alignment horizontal="left" vertical="center"/>
    </xf>
    <xf numFmtId="49" fontId="23"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3" fillId="5"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166" fontId="5" fillId="5" borderId="1" xfId="3" applyNumberFormat="1" applyFont="1" applyFill="1" applyBorder="1" applyAlignment="1">
      <alignment horizontal="center" vertical="center"/>
    </xf>
    <xf numFmtId="0" fontId="11" fillId="0" borderId="1" xfId="0" applyFont="1" applyBorder="1" applyAlignment="1">
      <alignment horizontal="center" vertical="center" wrapText="1"/>
    </xf>
    <xf numFmtId="0" fontId="3" fillId="5" borderId="1" xfId="0" applyFont="1" applyFill="1" applyBorder="1" applyAlignment="1">
      <alignment horizontal="center" vertical="center" wrapText="1"/>
    </xf>
    <xf numFmtId="0" fontId="30" fillId="5" borderId="1" xfId="0" applyFont="1" applyFill="1" applyBorder="1" applyAlignment="1">
      <alignment horizontal="center" vertical="center"/>
    </xf>
    <xf numFmtId="0" fontId="5" fillId="5" borderId="1" xfId="0" applyFont="1" applyFill="1" applyBorder="1" applyAlignment="1">
      <alignment horizontal="center" vertical="center" wrapText="1"/>
    </xf>
    <xf numFmtId="0" fontId="5" fillId="5" borderId="1" xfId="0" applyFont="1" applyFill="1" applyBorder="1" applyAlignment="1">
      <alignment horizontal="center" vertical="center"/>
    </xf>
    <xf numFmtId="0" fontId="28" fillId="0" borderId="1" xfId="2" applyFont="1" applyBorder="1" applyAlignment="1">
      <alignment vertical="center" wrapText="1"/>
    </xf>
    <xf numFmtId="0" fontId="28" fillId="0" borderId="1" xfId="2" applyFont="1" applyBorder="1" applyAlignment="1">
      <alignment horizontal="justify" vertical="center" wrapText="1"/>
    </xf>
    <xf numFmtId="0" fontId="28" fillId="0" borderId="1" xfId="2" applyFont="1" applyBorder="1" applyAlignment="1">
      <alignment vertical="center"/>
    </xf>
    <xf numFmtId="0" fontId="14" fillId="0" borderId="0" xfId="0" applyFont="1" applyAlignment="1">
      <alignment vertical="center"/>
    </xf>
    <xf numFmtId="0" fontId="28" fillId="0" borderId="1" xfId="2" applyFont="1" applyBorder="1" applyAlignment="1">
      <alignment horizontal="justify" vertical="center"/>
    </xf>
    <xf numFmtId="166" fontId="2" fillId="6" borderId="1" xfId="0" applyNumberFormat="1" applyFont="1" applyFill="1" applyBorder="1" applyAlignment="1">
      <alignment vertical="center"/>
    </xf>
    <xf numFmtId="1" fontId="28" fillId="3" borderId="1" xfId="2" applyNumberFormat="1" applyFont="1" applyFill="1" applyBorder="1" applyAlignment="1">
      <alignment vertical="center" wrapText="1"/>
    </xf>
    <xf numFmtId="2" fontId="2" fillId="0" borderId="1" xfId="0" applyNumberFormat="1" applyFont="1" applyBorder="1" applyAlignment="1">
      <alignment horizontal="center" vertical="center" wrapText="1"/>
    </xf>
    <xf numFmtId="0" fontId="22" fillId="0" borderId="0" xfId="0" applyFont="1" applyAlignment="1">
      <alignment vertical="center"/>
    </xf>
    <xf numFmtId="4" fontId="22" fillId="0" borderId="0" xfId="0" applyNumberFormat="1" applyFont="1" applyAlignment="1">
      <alignment vertical="center"/>
    </xf>
    <xf numFmtId="1" fontId="3" fillId="6" borderId="1" xfId="0" applyNumberFormat="1" applyFont="1" applyFill="1" applyBorder="1" applyAlignment="1">
      <alignment horizontal="left" vertical="center" wrapText="1"/>
    </xf>
    <xf numFmtId="0" fontId="28" fillId="0" borderId="1" xfId="2" applyFont="1" applyBorder="1" applyAlignment="1">
      <alignment horizontal="left" vertical="center"/>
    </xf>
    <xf numFmtId="4" fontId="22" fillId="0" borderId="0" xfId="0" applyNumberFormat="1" applyFont="1" applyAlignment="1">
      <alignment horizontal="left" vertical="center"/>
    </xf>
    <xf numFmtId="0" fontId="20" fillId="0" borderId="1" xfId="0" applyFont="1" applyBorder="1" applyAlignment="1">
      <alignment horizontal="left" vertical="center"/>
    </xf>
    <xf numFmtId="0" fontId="2" fillId="3" borderId="0" xfId="0" applyFont="1" applyFill="1" applyBorder="1" applyAlignment="1">
      <alignment horizontal="left" vertical="center" wrapText="1"/>
    </xf>
    <xf numFmtId="0" fontId="11" fillId="0" borderId="1" xfId="0" applyFont="1" applyBorder="1" applyAlignment="1">
      <alignment horizontal="left" vertical="center" wrapText="1"/>
    </xf>
    <xf numFmtId="0" fontId="28" fillId="0" borderId="1" xfId="2" applyFont="1" applyBorder="1" applyAlignment="1">
      <alignment vertical="top" wrapText="1"/>
    </xf>
    <xf numFmtId="1" fontId="3" fillId="6" borderId="1" xfId="0" applyNumberFormat="1" applyFont="1" applyFill="1" applyBorder="1" applyAlignment="1">
      <alignment vertical="center" wrapText="1"/>
    </xf>
    <xf numFmtId="0" fontId="32" fillId="0" borderId="0" xfId="0" applyFont="1" applyAlignment="1">
      <alignment horizontal="center" vertical="center"/>
    </xf>
    <xf numFmtId="0" fontId="33" fillId="0" borderId="0" xfId="0" applyFont="1" applyAlignment="1">
      <alignment horizontal="center"/>
    </xf>
    <xf numFmtId="49" fontId="23" fillId="5" borderId="3" xfId="0" applyNumberFormat="1" applyFont="1" applyFill="1" applyBorder="1" applyAlignment="1">
      <alignment horizontal="center" vertical="center" wrapText="1"/>
    </xf>
    <xf numFmtId="49" fontId="23" fillId="5" borderId="5" xfId="0" applyNumberFormat="1" applyFont="1" applyFill="1" applyBorder="1" applyAlignment="1">
      <alignment horizontal="center" vertical="center" wrapText="1"/>
    </xf>
    <xf numFmtId="0" fontId="23" fillId="5" borderId="3" xfId="0" applyFont="1" applyFill="1" applyBorder="1" applyAlignment="1">
      <alignment horizontal="center" vertical="center" wrapText="1"/>
    </xf>
    <xf numFmtId="0" fontId="23" fillId="5" borderId="5" xfId="0" applyFont="1" applyFill="1" applyBorder="1" applyAlignment="1">
      <alignment horizontal="center" vertical="center" wrapText="1"/>
    </xf>
    <xf numFmtId="0" fontId="27" fillId="3" borderId="0" xfId="0" applyFont="1" applyFill="1" applyBorder="1" applyAlignment="1">
      <alignment horizontal="center" vertical="center"/>
    </xf>
    <xf numFmtId="49" fontId="23"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49" fontId="23" fillId="5" borderId="1" xfId="0" applyNumberFormat="1" applyFont="1" applyFill="1" applyBorder="1" applyAlignment="1">
      <alignment horizontal="center" vertical="center" wrapText="1"/>
    </xf>
    <xf numFmtId="0" fontId="23" fillId="5" borderId="1" xfId="0" applyFont="1" applyFill="1" applyBorder="1" applyAlignment="1">
      <alignment horizontal="center" vertical="center" wrapText="1"/>
    </xf>
    <xf numFmtId="49" fontId="23" fillId="5" borderId="2" xfId="0" applyNumberFormat="1" applyFont="1" applyFill="1" applyBorder="1" applyAlignment="1">
      <alignment horizontal="center" vertical="center" wrapText="1"/>
    </xf>
    <xf numFmtId="0" fontId="23" fillId="5" borderId="4" xfId="0" applyFont="1" applyFill="1" applyBorder="1" applyAlignment="1">
      <alignment horizontal="center" vertical="center" wrapText="1"/>
    </xf>
    <xf numFmtId="0" fontId="11" fillId="0" borderId="8" xfId="0" applyFont="1" applyBorder="1" applyAlignment="1">
      <alignment horizontal="left" vertical="top" wrapText="1"/>
    </xf>
    <xf numFmtId="0" fontId="3" fillId="5"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30" fillId="5" borderId="1" xfId="0" applyFont="1" applyFill="1" applyBorder="1" applyAlignment="1">
      <alignment horizontal="center" vertical="center"/>
    </xf>
    <xf numFmtId="0" fontId="5" fillId="5" borderId="1" xfId="0" applyFont="1" applyFill="1" applyBorder="1" applyAlignment="1">
      <alignment horizontal="center" vertical="center"/>
    </xf>
  </cellXfs>
  <cellStyles count="11">
    <cellStyle name="xl35" xfId="1"/>
    <cellStyle name="Гиперссылка" xfId="2" builtinId="8"/>
    <cellStyle name="Обычный" xfId="0" builtinId="0"/>
    <cellStyle name="Обычный 2" xfId="3"/>
    <cellStyle name="Обычный 2 2" xfId="4"/>
    <cellStyle name="Обычный 2 3" xfId="5"/>
    <cellStyle name="Обычный 3" xfId="6"/>
    <cellStyle name="Финансовый 2" xfId="7"/>
    <cellStyle name="Финансовый 3" xfId="8"/>
    <cellStyle name="Финансовый 3 2" xfId="9"/>
    <cellStyle name="Финансовый 4" xfId="10"/>
  </cellStyles>
  <dxfs count="0"/>
  <tableStyles count="0" defaultTableStyle="TableStyleMedium2" defaultPivotStyle="PivotStyleLight16"/>
  <colors>
    <mruColors>
      <color rgb="FFFF4F4F"/>
      <color rgb="FFFFC000"/>
      <color rgb="FF92D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80;&#1090;&#1086;&#1075;&#1080;%202015%20&#1075;&#1086;&#1076;/&#1056;&#1072;&#1079;&#1076;&#1077;&#1083;%204(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йтинг (Раздел 4)"/>
      <sheetName val="Оценка (Раздел 4)"/>
      <sheetName val="Методика (Раздел 4)"/>
      <sheetName val="Показатель 4.1"/>
      <sheetName val="Показатель 4.2"/>
      <sheetName val="Показатель 4.3"/>
      <sheetName val="Показатель 4.4"/>
      <sheetName val="Параметры"/>
    </sheetNames>
    <sheetDataSet>
      <sheetData sheetId="0"/>
      <sheetData sheetId="1"/>
      <sheetData sheetId="2">
        <row r="22">
          <cell r="B22" t="str">
            <v xml:space="preserve">Общественные советы при исполнительных органах государственной власти субъектов РФ в качестве субъектов общественного контроля предусмотрены Федеральным законом от 21 июля 2014 г. №212-ФЗ «Об основах общественного контроля в Российской Федерации». 
В целях оценки показателя оценивается публикация итоговых документов (протоколов), принятых по результатам заседаний общественного совета, на портале (сайте) субъекта РФ, предназначенном для публикации бюджетных данных. Достаточным для оценки показателя является проведение хотя бы одного заседания в течение квартала. Под итоговым документом (протоколом) понимается документ, подписанный председателем общественного совета или иным уполномоченным лицом. В составе итогового документа (протокола) в обязательном порядке должны быть указаны сведения о дате и месте проведения заседания, составе участников, обсуждаемых вопросах и принятых решениях. При наличии приложений к итоговому документу (протоколу) они также должны быть опубликованы. Рекомендуется публикация итогового документа (протокола) в графическом формате. 
Показатель оценивается при обязательном соблюдении следующих условий:
1) Открытость сведений о работе общественного совета, созданного при финансовом органе субъекта РФ. То есть, на портале (сайте), предназначенном для публикации бюджетных данных, должны быть опубликованы: 
   а) сведения о составе участников Общественного Совета, созданного при финансовом органе субъекта РФ; 
   б) регламент его работы; 
   в) годовой план его работы на 2015 год.
2) Соблюдение ограничений, установленных Федеральным законом от 21 июля 2014 г. №212-ФЗ «Об основах общественного контроля в Российской Федерации», в отношении лиц, входящих в состав общественного совета при исполнительных органах государственной власти. То есть, в состав общественного совета, созданного при финансовом органе субъекта РФ, не должны входить лица, замещающие государственные должности РФ и субъектов РФ, должности государственной службы РФ и субъектов РФ, и лица, замещающие муниципальные должности и должности муниципальной службы, а также другие лица, которые в соответствии с Федеральным законом от 4 апреля 2005 года N 32-ФЗ «Об Общественной палате Российской Федерации» не могут быть членами Общественной палаты РФ.
В случае несоблюдения указанных условий оценка показателя принимает значение 0 баллов. </v>
          </cell>
        </row>
      </sheetData>
      <sheetData sheetId="3">
        <row r="5">
          <cell r="C5" t="str">
            <v>Да, в опросе приняли участие более 400 человек</v>
          </cell>
        </row>
      </sheetData>
      <sheetData sheetId="4">
        <row r="5">
          <cell r="C5" t="str">
            <v>Предоставленной возможностью воспользовались не менее 30 человек</v>
          </cell>
        </row>
        <row r="6">
          <cell r="C6" t="str">
            <v>Предоставленной возможностью воспользовались не менее 10 человек</v>
          </cell>
        </row>
        <row r="7">
          <cell r="C7" t="str">
            <v>Такая возможность не предоставлена или ей воспользовалось менее 10 человек</v>
          </cell>
        </row>
      </sheetData>
      <sheetData sheetId="5">
        <row r="5">
          <cell r="C5" t="str">
            <v>Да, использовались</v>
          </cell>
        </row>
        <row r="6">
          <cell r="C6" t="str">
            <v>Нет, не использовались</v>
          </cell>
        </row>
      </sheetData>
      <sheetData sheetId="6">
        <row r="6">
          <cell r="C6" t="str">
            <v xml:space="preserve">Да, заседания проводились и опубликованы принятые итоговые документы (протоколы) </v>
          </cell>
        </row>
        <row r="7">
          <cell r="C7" t="str">
            <v>Нет, заседания не проводились или принятые итоговые документы (протоколы) не опубликованы, либо не соблюдены требования к открытости данных о работе общественного совета и (или) составу его участников</v>
          </cell>
        </row>
      </sheetData>
      <sheetData sheetId="7">
        <row r="4">
          <cell r="C4">
            <v>0.5</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www.admbal.ru/page/byudzhet-bmr" TargetMode="External"/><Relationship Id="rId13" Type="http://schemas.openxmlformats.org/officeDocument/2006/relationships/hyperlink" Target="http://dergachi.sarmo.ru/sobranie-dergachevskogo-munitsipalnogo-rayona/proekty-sobraniya-dergachevskogo-munitsipalnogo-rayona/" TargetMode="External"/><Relationship Id="rId18" Type="http://schemas.openxmlformats.org/officeDocument/2006/relationships/hyperlink" Target="http://krasnoarmeysk.sarmo.ru/krasnoarmeyskiy-rayon/byudzhet/reshenie-o-byudzhete-krasnoarmeyskogo-munitsipalnogo-rayona/" TargetMode="External"/><Relationship Id="rId26" Type="http://schemas.openxmlformats.org/officeDocument/2006/relationships/hyperlink" Target="http://petrovsk64.ru/sub-org/fin-upr/otkrytyy-byudzhet/byudzhet/proekt-resheniya-o-byudzhete/2017/" TargetMode="External"/><Relationship Id="rId3" Type="http://schemas.openxmlformats.org/officeDocument/2006/relationships/hyperlink" Target="http://zatoshihany.ru/regulatory/bills/" TargetMode="External"/><Relationship Id="rId21" Type="http://schemas.openxmlformats.org/officeDocument/2006/relationships/hyperlink" Target="http://adm.lysyegory.ru/base/2749-reshenie-ot-06-12-2016-goda-439-o-prinjatii-k-rassmotreniyu-proekta-byudzheta-lysogorskogo-municipalnogo-raiona-na-2017-god.html" TargetMode="External"/><Relationship Id="rId34" Type="http://schemas.openxmlformats.org/officeDocument/2006/relationships/hyperlink" Target="http://tatishevo.saratov.gov.ru/index.php?option=com_content&amp;view=article&amp;id=3467:-l-2017-r&amp;catid=46:2009-12-20-17-15-45&amp;Itemid=81" TargetMode="External"/><Relationship Id="rId7" Type="http://schemas.openxmlformats.org/officeDocument/2006/relationships/hyperlink" Target="http://bkarabulak.sarmo.ru/index.php?option=com_content&amp;view=article&amp;id=6042&amp;Itemid=328" TargetMode="External"/><Relationship Id="rId12" Type="http://schemas.openxmlformats.org/officeDocument/2006/relationships/hyperlink" Target="http://voskresensk64.ru/meeting/mun-sobranie/projects/" TargetMode="External"/><Relationship Id="rId17" Type="http://schemas.openxmlformats.org/officeDocument/2006/relationships/hyperlink" Target="http://ivanteevka.sarmo.ru/byudzhet-dlya-grazhdan/proekt-byudzheta-dlya-grazhdan/proekt-resheniya-byudzheta-na-2017-god/" TargetMode="External"/><Relationship Id="rId25" Type="http://schemas.openxmlformats.org/officeDocument/2006/relationships/hyperlink" Target="http://perelyub.sarmo.ru/index.php?option=com_content&amp;view=category&amp;layout=blog&amp;id=63&amp;Itemid=172&amp;limitstart=10" TargetMode="External"/><Relationship Id="rId33" Type="http://schemas.openxmlformats.org/officeDocument/2006/relationships/hyperlink" Target="http://stepnoeadm.ru/?page_id=288" TargetMode="External"/><Relationship Id="rId2" Type="http://schemas.openxmlformats.org/officeDocument/2006/relationships/hyperlink" Target="http://www.zatosvetly.ru/city/economics_amp_finance/byudzhet-gorodskogo-okruga/byudzhet-gorodskogo-okruga-zato-svetlyy/2017-g/" TargetMode="External"/><Relationship Id="rId16" Type="http://schemas.openxmlformats.org/officeDocument/2006/relationships/hyperlink" Target="http://ershov.sarmo.ru/byudzhet-i-finansy/byudzhet/proekt-byudzheta-na-2017-god/" TargetMode="External"/><Relationship Id="rId20" Type="http://schemas.openxmlformats.org/officeDocument/2006/relationships/hyperlink" Target="http://gornyi.sarmo.ru/index.php?option=com_content&amp;view=article&amp;id=2781" TargetMode="External"/><Relationship Id="rId29" Type="http://schemas.openxmlformats.org/officeDocument/2006/relationships/hyperlink" Target="http://rovnoe.sarmo.ru/byudzhet/reshenie-byudzheta-na-2017-god/" TargetMode="External"/><Relationship Id="rId1" Type="http://schemas.openxmlformats.org/officeDocument/2006/relationships/hyperlink" Target="http://saratovmer.ru/budget/rubrics/4/1269.html" TargetMode="External"/><Relationship Id="rId6" Type="http://schemas.openxmlformats.org/officeDocument/2006/relationships/hyperlink" Target="http://proatkarsk.ru/CityArticles.aspx?articleid=4160" TargetMode="External"/><Relationship Id="rId11" Type="http://schemas.openxmlformats.org/officeDocument/2006/relationships/hyperlink" Target="http://volskms.ru/%d1%80%d0%b5%d1%88%d0%b5%d0%bd%d0%b8%d1%8f-2/" TargetMode="External"/><Relationship Id="rId24" Type="http://schemas.openxmlformats.org/officeDocument/2006/relationships/hyperlink" Target="http://www.novouzensk.ru/sobranie/sobr/akty/?ELEMENT_ID=6073" TargetMode="External"/><Relationship Id="rId32" Type="http://schemas.openxmlformats.org/officeDocument/2006/relationships/hyperlink" Target="http://saratov.sarmo.ru/index.php?option=com_content&amp;view=article&amp;id=5087&amp;Itemid=514" TargetMode="External"/><Relationship Id="rId5" Type="http://schemas.openxmlformats.org/officeDocument/2006/relationships/hyperlink" Target="http://arkadak.sarmo.ru/index.php?option=com_content&amp;view=article&amp;id=965&amp;Itemid=329" TargetMode="External"/><Relationship Id="rId15" Type="http://schemas.openxmlformats.org/officeDocument/2006/relationships/hyperlink" Target="http://ekaterinovka.sarmo.ru/rayonnoe-sobranie/2016rs.php" TargetMode="External"/><Relationship Id="rId23" Type="http://schemas.openxmlformats.org/officeDocument/2006/relationships/hyperlink" Target="http://admnburasy.ru/budget.html" TargetMode="External"/><Relationship Id="rId28" Type="http://schemas.openxmlformats.org/officeDocument/2006/relationships/hyperlink" Target="http://pugachev-adm.ru/sobranie-pmr/npa-sobraniya/proektyi-npa-sobraniya-pmr" TargetMode="External"/><Relationship Id="rId36" Type="http://schemas.openxmlformats.org/officeDocument/2006/relationships/printerSettings" Target="../printerSettings/printerSettings4.bin"/><Relationship Id="rId10" Type="http://schemas.openxmlformats.org/officeDocument/2006/relationships/hyperlink" Target="http://adm-baltay.ru/sobranie-deputatov/normativno-pravovyie-aktyi-sobraniya-deputatov/2016-2/" TargetMode="External"/><Relationship Id="rId19" Type="http://schemas.openxmlformats.org/officeDocument/2006/relationships/hyperlink" Target="http://krasny-kut.ru/krasnokutskij_rajon/konomika_i_finansy/finansy/" TargetMode="External"/><Relationship Id="rId31" Type="http://schemas.openxmlformats.org/officeDocument/2006/relationships/hyperlink" Target="http://sam64.ru/index.php?option=com_content&amp;view=article&amp;id=149&amp;Itemid=87" TargetMode="External"/><Relationship Id="rId4" Type="http://schemas.openxmlformats.org/officeDocument/2006/relationships/hyperlink" Target="http://algay.sarmo.ru/sobranie-amr/resheniya.php" TargetMode="External"/><Relationship Id="rId9" Type="http://schemas.openxmlformats.org/officeDocument/2006/relationships/hyperlink" Target="http://www.baladmin.ru/district-budget.php" TargetMode="External"/><Relationship Id="rId14" Type="http://schemas.openxmlformats.org/officeDocument/2006/relationships/hyperlink" Target="http://duhovnitskoe.sarmo.ru/sovet-dukhovnitskogo-mo/npa-2016-god/index.php?sphrase_id=492" TargetMode="External"/><Relationship Id="rId22" Type="http://schemas.openxmlformats.org/officeDocument/2006/relationships/hyperlink" Target="http://marksadm.ru/pr-but.html" TargetMode="External"/><Relationship Id="rId27" Type="http://schemas.openxmlformats.org/officeDocument/2006/relationships/hyperlink" Target="http://piterka.sarmo.ru/byudzhet-piterskogo-mr/mestnyy-byudzhet./2016/index.php" TargetMode="External"/><Relationship Id="rId30" Type="http://schemas.openxmlformats.org/officeDocument/2006/relationships/hyperlink" Target="http://romanovka.sarmo.ru/byudzhet-dlya-grazhdan/byudzhet-romanovskogo-munitsipalnogo-rayona/kharakteristika-utverzhdennogo-byudzheta/" TargetMode="External"/><Relationship Id="rId35" Type="http://schemas.openxmlformats.org/officeDocument/2006/relationships/hyperlink" Target="http://www.engels-city.ru/publichnye-slushaniya/37898-proekt-resheniya-o-byudzhete-engelsskogo-munitsipalnogo-rajona-na-2017-god"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bkarabulak.sarmo.ru/index.php?option=com_content&amp;view=article&amp;id=3965&amp;Itemid=312" TargetMode="External"/><Relationship Id="rId13" Type="http://schemas.openxmlformats.org/officeDocument/2006/relationships/hyperlink" Target="http://ekaterinovka.sarmo.ru/byudzhet-dlya-grazhdan/" TargetMode="External"/><Relationship Id="rId18" Type="http://schemas.openxmlformats.org/officeDocument/2006/relationships/hyperlink" Target="http://krasny-kut.ru/krasnokutskij_rajon/konomika_i_finansy/finansy/" TargetMode="External"/><Relationship Id="rId26" Type="http://schemas.openxmlformats.org/officeDocument/2006/relationships/hyperlink" Target="http://rovnoe.sarmo.ru/byudzhet/byudzhet-dlyagrazhdan/" TargetMode="External"/><Relationship Id="rId3" Type="http://schemas.openxmlformats.org/officeDocument/2006/relationships/hyperlink" Target="http://zatoshihany.ru/city/Budget_for_citizens/" TargetMode="External"/><Relationship Id="rId21" Type="http://schemas.openxmlformats.org/officeDocument/2006/relationships/hyperlink" Target="http://marksadm.ru/bdg-kf.html" TargetMode="External"/><Relationship Id="rId7" Type="http://schemas.openxmlformats.org/officeDocument/2006/relationships/hyperlink" Target="http://proatkarsk.ru/CityListArticles.aspx?categoryid=153" TargetMode="External"/><Relationship Id="rId12" Type="http://schemas.openxmlformats.org/officeDocument/2006/relationships/hyperlink" Target="http://dergachi.sarmo.ru/byudzhet-dlya-grazhdan/" TargetMode="External"/><Relationship Id="rId17" Type="http://schemas.openxmlformats.org/officeDocument/2006/relationships/hyperlink" Target="http://krasnoarmeysk.sarmo.ru/krasnoarmeyskiy-rayon/byudzhet/byudzhet-dlya-grazhdan/" TargetMode="External"/><Relationship Id="rId25" Type="http://schemas.openxmlformats.org/officeDocument/2006/relationships/hyperlink" Target="http://pugachev-adm.ru/ekonomika-rayona/byudzhet-rayona" TargetMode="External"/><Relationship Id="rId33" Type="http://schemas.openxmlformats.org/officeDocument/2006/relationships/printerSettings" Target="../printerSettings/printerSettings5.bin"/><Relationship Id="rId2" Type="http://schemas.openxmlformats.org/officeDocument/2006/relationships/hyperlink" Target="http://www.zatosvetly.ru/city/economics_amp_finance/byudzhet-gorodskogo-okruga/byudzhet-dlya-grazhdan/" TargetMode="External"/><Relationship Id="rId16" Type="http://schemas.openxmlformats.org/officeDocument/2006/relationships/hyperlink" Target="http://kalininsk.sarmo.ru/informatsiya-o-munitsipalnom-rayone/byudzhet-munitsipalnogo-rayona/" TargetMode="External"/><Relationship Id="rId20" Type="http://schemas.openxmlformats.org/officeDocument/2006/relationships/hyperlink" Target="http://adm.lysyegory.ru/base/2748-byudzhet-dlja-grazhdan-na-2017-2019-gody.html" TargetMode="External"/><Relationship Id="rId29" Type="http://schemas.openxmlformats.org/officeDocument/2006/relationships/hyperlink" Target="http://saratov.sarmo.ru/index.php?option=com_content&amp;view=article&amp;id=5085&amp;Itemid=512" TargetMode="External"/><Relationship Id="rId1" Type="http://schemas.openxmlformats.org/officeDocument/2006/relationships/hyperlink" Target="http://saratovmer.ru/budget/rubrics/6/1271.html" TargetMode="External"/><Relationship Id="rId6" Type="http://schemas.openxmlformats.org/officeDocument/2006/relationships/hyperlink" Target="http://arkadak.sarmo.ru/index.php?option=com_content&amp;view=article&amp;id=827&amp;Itemid=352" TargetMode="External"/><Relationship Id="rId11" Type="http://schemas.openxmlformats.org/officeDocument/2006/relationships/hyperlink" Target="http://&#1074;&#1086;&#1083;&#1100;&#1089;&#1082;.&#1088;&#1092;/?page_id=14102" TargetMode="External"/><Relationship Id="rId24" Type="http://schemas.openxmlformats.org/officeDocument/2006/relationships/hyperlink" Target="http://piterka.sarmo.ru/byudzhet-piterskogo-mr/byudzhet-dlya-grazhdan/" TargetMode="External"/><Relationship Id="rId32" Type="http://schemas.openxmlformats.org/officeDocument/2006/relationships/hyperlink" Target="http://hvalynsk.sarmo.ru/administratsiya-khvalynskogo-munitsipalnogo-rayona/byudzhet/" TargetMode="External"/><Relationship Id="rId5" Type="http://schemas.openxmlformats.org/officeDocument/2006/relationships/hyperlink" Target="http://algay.sarmo.ru/byudzhet-ekonomika-finansy/byudzhet-dokumenty.php" TargetMode="External"/><Relationship Id="rId15" Type="http://schemas.openxmlformats.org/officeDocument/2006/relationships/hyperlink" Target="http://ivanteevka.sarmo.ru/byudzhet-dlya-grazhdan/byudzhet-dlya-grazhdan/novyy-razdel/novyy-razdel/" TargetMode="External"/><Relationship Id="rId23" Type="http://schemas.openxmlformats.org/officeDocument/2006/relationships/hyperlink" Target="http://perelyub.sarmo.ru/index.php?option=com_content&amp;view=article&amp;id=859:23122016&amp;catid=63:--&amp;Itemid=172" TargetMode="External"/><Relationship Id="rId28" Type="http://schemas.openxmlformats.org/officeDocument/2006/relationships/hyperlink" Target="http://sam64.ru/index.php?option=com_content&amp;view=article&amp;id=634&amp;Itemid=242" TargetMode="External"/><Relationship Id="rId10" Type="http://schemas.openxmlformats.org/officeDocument/2006/relationships/hyperlink" Target="http://adm-baltay.ru/byudzhet-dlya-grazhdan/" TargetMode="External"/><Relationship Id="rId19" Type="http://schemas.openxmlformats.org/officeDocument/2006/relationships/hyperlink" Target="http://gornyi.sarmo.ru/index.php?option=com_content&amp;view=article&amp;id=1105:2014-05-20-10-48-44&amp;catid=34:%D0%9E%D1%81%D0%BD%D0%BE%D0%B2%D0%BD%D0%B0%D1%8F%20%D0%BA%D0%B0%D1%82%D0%B5%D0%B3%D0%BE%D1%80%D0%B8%D1%8F" TargetMode="External"/><Relationship Id="rId31" Type="http://schemas.openxmlformats.org/officeDocument/2006/relationships/hyperlink" Target="http://tatishevo.saratov.gov.ru/index.php?option=com_content&amp;view=article&amp;id=3455:------l----------2017-r&amp;catid=46:2009-12-20-17-15-45&amp;Itemid=81" TargetMode="External"/><Relationship Id="rId4" Type="http://schemas.openxmlformats.org/officeDocument/2006/relationships/hyperlink" Target="http://mihailovski.ru/?mod=article&amp;id=3545" TargetMode="External"/><Relationship Id="rId9" Type="http://schemas.openxmlformats.org/officeDocument/2006/relationships/hyperlink" Target="http://baladmin.ru/administration/divisions-structure/finance/otkritiy-byudzhet.php" TargetMode="External"/><Relationship Id="rId14" Type="http://schemas.openxmlformats.org/officeDocument/2006/relationships/hyperlink" Target="http://ershov.sarmo.ru/byudzhet-i-finansy/byudzhet-dlya-grazhdan/" TargetMode="External"/><Relationship Id="rId22" Type="http://schemas.openxmlformats.org/officeDocument/2006/relationships/hyperlink" Target="http://admnburasy.ru/budget.html" TargetMode="External"/><Relationship Id="rId27" Type="http://schemas.openxmlformats.org/officeDocument/2006/relationships/hyperlink" Target="http://romanovka.sarmo.ru/byudzhet-dlya-grazhdan/byudzhet-romanovskogo-munitsipalnogo-rayona/byudzhet-dlya-grazhdan.php" TargetMode="External"/><Relationship Id="rId30" Type="http://schemas.openxmlformats.org/officeDocument/2006/relationships/hyperlink" Target="http://stepnoeadm.ru/?page_id=290"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bkarabulak.sarmo.ru/index.php?option=com_content&amp;view=article&amp;id=4774&amp;Itemid=372" TargetMode="External"/><Relationship Id="rId13" Type="http://schemas.openxmlformats.org/officeDocument/2006/relationships/hyperlink" Target="http://gornyi.sarmo.ru/index.php?option=com_content&amp;view=article&amp;id=2787:2016-11-24-09-36-08&amp;catid=34:%D0%9E%D1%81%D0%BD%D0%BE%D0%B2%D0%BD%D0%B0%D1%8F%20%D0%BA%D0%B0%D1%82%D0%B5%D0%B3%D0%BE%D1%80%D0%B8%D1%8F" TargetMode="External"/><Relationship Id="rId18" Type="http://schemas.openxmlformats.org/officeDocument/2006/relationships/hyperlink" Target="http://piterka.sarmo.ru/byudzhet-piterskogo-mr/mestnyy-byudzhet./2016/index.php" TargetMode="External"/><Relationship Id="rId26" Type="http://schemas.openxmlformats.org/officeDocument/2006/relationships/hyperlink" Target="http://hvalynsk.sarmo.ru/obyavleniya/" TargetMode="External"/><Relationship Id="rId3" Type="http://schemas.openxmlformats.org/officeDocument/2006/relationships/hyperlink" Target="http://mihailovski.ru/?mod=article&amp;id=3477" TargetMode="External"/><Relationship Id="rId21" Type="http://schemas.openxmlformats.org/officeDocument/2006/relationships/hyperlink" Target="http://rtishevo.sarmo.ru/finansovyy-organ/rtishchevskiy-munitsipalnyy-rayon/2017-god/reshenie-o-proekte-byudzheta-munitsipalnogo-rayona.php" TargetMode="External"/><Relationship Id="rId7" Type="http://schemas.openxmlformats.org/officeDocument/2006/relationships/hyperlink" Target="http://zatoshihany.ru/about/info/projects/2118/" TargetMode="External"/><Relationship Id="rId12" Type="http://schemas.openxmlformats.org/officeDocument/2006/relationships/hyperlink" Target="http://krasnoarmeysk.sarmo.ru/predstavitelnyy-organ/resheniya-sobraniya-deputatov/" TargetMode="External"/><Relationship Id="rId17" Type="http://schemas.openxmlformats.org/officeDocument/2006/relationships/hyperlink" Target="http://www.novouzensk.ru/sobranie/sobr/akty/?ELEMENT_ID=6073" TargetMode="External"/><Relationship Id="rId25" Type="http://schemas.openxmlformats.org/officeDocument/2006/relationships/hyperlink" Target="http://tatishevo.saratov.gov.ru/index.php?option=com_content&amp;view=article&amp;id=3455:------l----------2017-r&amp;catid=46:2009-12-20-17-15-45&amp;Itemid=81" TargetMode="External"/><Relationship Id="rId2" Type="http://schemas.openxmlformats.org/officeDocument/2006/relationships/hyperlink" Target="http://www.zatosvetly.ru/about/info/news/9221/" TargetMode="External"/><Relationship Id="rId16" Type="http://schemas.openxmlformats.org/officeDocument/2006/relationships/hyperlink" Target="http://admnburasy.ru/budget.html" TargetMode="External"/><Relationship Id="rId20" Type="http://schemas.openxmlformats.org/officeDocument/2006/relationships/hyperlink" Target="http://rovnoe.sarmo.ru/byudzhet/reshenie-byudzheta-na-2017-god/" TargetMode="External"/><Relationship Id="rId1" Type="http://schemas.openxmlformats.org/officeDocument/2006/relationships/hyperlink" Target="http://saratovmer.ru/news/2016/10/26/45094.html" TargetMode="External"/><Relationship Id="rId6" Type="http://schemas.openxmlformats.org/officeDocument/2006/relationships/hyperlink" Target="http://www.admbal.ru/news/uvazhaemye-zhiteli-balakovskogo-munitsipalnogo-raiona" TargetMode="External"/><Relationship Id="rId11" Type="http://schemas.openxmlformats.org/officeDocument/2006/relationships/hyperlink" Target="http://kalininsk.sarmo.ru/predstavitelnyy-organ-munitsipalnogo-rayona/dokumenty-normativnye-akty/" TargetMode="External"/><Relationship Id="rId24" Type="http://schemas.openxmlformats.org/officeDocument/2006/relationships/hyperlink" Target="http://stepnoeadm.ru/?page_id=288" TargetMode="External"/><Relationship Id="rId5" Type="http://schemas.openxmlformats.org/officeDocument/2006/relationships/hyperlink" Target="http://arkadak.sarmo.ru/index.php?option=com_content&amp;view=article&amp;id=965&amp;Itemid=329" TargetMode="External"/><Relationship Id="rId15" Type="http://schemas.openxmlformats.org/officeDocument/2006/relationships/hyperlink" Target="http://marksadm.ru/ps-sl.html" TargetMode="External"/><Relationship Id="rId23" Type="http://schemas.openxmlformats.org/officeDocument/2006/relationships/hyperlink" Target="http://saratov.sarmo.ru/index.php?option=com_content&amp;view=article&amp;id=5100&amp;Itemid=530" TargetMode="External"/><Relationship Id="rId28" Type="http://schemas.openxmlformats.org/officeDocument/2006/relationships/printerSettings" Target="../printerSettings/printerSettings6.bin"/><Relationship Id="rId10" Type="http://schemas.openxmlformats.org/officeDocument/2006/relationships/hyperlink" Target="http://ershov.sarmo.ru/byudzhet-i-finansy/obshchestvennoe-uchastie/" TargetMode="External"/><Relationship Id="rId19" Type="http://schemas.openxmlformats.org/officeDocument/2006/relationships/hyperlink" Target="http://pugachev-adm.ru/naznachenyi-publichnyie-slushaniya-7.html" TargetMode="External"/><Relationship Id="rId4" Type="http://schemas.openxmlformats.org/officeDocument/2006/relationships/hyperlink" Target="http://algay.sarmo.ru/sobranie-amr/resheniya.php" TargetMode="External"/><Relationship Id="rId9" Type="http://schemas.openxmlformats.org/officeDocument/2006/relationships/hyperlink" Target="http://www.baladmin.ru/district-budget.php" TargetMode="External"/><Relationship Id="rId14" Type="http://schemas.openxmlformats.org/officeDocument/2006/relationships/hyperlink" Target="http://adm.lysyegory.ru/base/2750-objavlenie-o-publichnyh-slushanijah-po-proektu-raionnogo-byudzheta-na-2017-god.html" TargetMode="External"/><Relationship Id="rId22" Type="http://schemas.openxmlformats.org/officeDocument/2006/relationships/hyperlink" Target="http://sam64.ru/index.php?option=com_content&amp;view=article&amp;id=149&amp;Itemid=87" TargetMode="External"/><Relationship Id="rId27" Type="http://schemas.openxmlformats.org/officeDocument/2006/relationships/hyperlink" Target="http://www.engels-city.ru/news-line/37900-provedenie-publichnykh-slushanij"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bkarabulak.sarmo.ru/index.php?option=com_content&amp;view=article&amp;id=6047&amp;Itemid=328" TargetMode="External"/><Relationship Id="rId13" Type="http://schemas.openxmlformats.org/officeDocument/2006/relationships/hyperlink" Target="http://kalininsk.sarmo.ru/predstavitelnyy-organ-munitsipalnogo-rayona/dokumenty-normativnye-akty/" TargetMode="External"/><Relationship Id="rId18" Type="http://schemas.openxmlformats.org/officeDocument/2006/relationships/hyperlink" Target="http://marksadm.ru/pr-but.html" TargetMode="External"/><Relationship Id="rId26" Type="http://schemas.openxmlformats.org/officeDocument/2006/relationships/hyperlink" Target="http://romanovka.sarmo.ru/byudzhet-dlya-grazhdan/" TargetMode="External"/><Relationship Id="rId3" Type="http://schemas.openxmlformats.org/officeDocument/2006/relationships/hyperlink" Target="http://zatoshihany.ru/city/Budget_for_citizens/" TargetMode="External"/><Relationship Id="rId21" Type="http://schemas.openxmlformats.org/officeDocument/2006/relationships/hyperlink" Target="http://piterka.sarmo.ru/sobranie-deputatov-piterskogo-munitsipalnogo-rayona/publichnye-slushaniya/index.php" TargetMode="External"/><Relationship Id="rId7" Type="http://schemas.openxmlformats.org/officeDocument/2006/relationships/hyperlink" Target="http://proatkarsk.ru/CityArticles.aspx?articleid=4163" TargetMode="External"/><Relationship Id="rId12" Type="http://schemas.openxmlformats.org/officeDocument/2006/relationships/hyperlink" Target="http://ekaterinovka.sarmo.ru/rayonnoe-sobranie/publichnye-slushaniya.php" TargetMode="External"/><Relationship Id="rId17" Type="http://schemas.openxmlformats.org/officeDocument/2006/relationships/hyperlink" Target="http://adm.lysyegory.ru/base/2810-protokol-publichnyh-slushanii-lysogorskogo-municipalnogo-raiona-po-proektu-byudzheta-lysogorskogo-municipalnogo-raiona-na-2017-god.html" TargetMode="External"/><Relationship Id="rId25" Type="http://schemas.openxmlformats.org/officeDocument/2006/relationships/hyperlink" Target="http://saratov.sarmo.ru/index.php?option=com_content&amp;view=article&amp;id=5100&amp;Itemid=530" TargetMode="External"/><Relationship Id="rId2" Type="http://schemas.openxmlformats.org/officeDocument/2006/relationships/hyperlink" Target="http://www.zatosvetly.ru/regulatory/publichnye-slushaniya-.php?bitrix_include_areas=N&amp;ELEMENT_ID=9307" TargetMode="External"/><Relationship Id="rId16" Type="http://schemas.openxmlformats.org/officeDocument/2006/relationships/hyperlink" Target="http://gornyi.sarmo.ru/index.php?option=com_content&amp;view=article&amp;id=2787:2016-11-24-09-36-08&amp;catid=34:%D0%9E%D1%81%D0%BD%D0%BE%D0%B2%D0%BD%D0%B0%D1%8F%20%D0%BA%D0%B0%D1%82%D0%B5%D0%B3%D0%BE%D1%80%D0%B8%D1%8F" TargetMode="External"/><Relationship Id="rId20" Type="http://schemas.openxmlformats.org/officeDocument/2006/relationships/hyperlink" Target="http://www.novouzensk.ru/sobranie/sobr/akty/?ELEMENT_ID=6073" TargetMode="External"/><Relationship Id="rId29" Type="http://schemas.openxmlformats.org/officeDocument/2006/relationships/hyperlink" Target="http://www.engels-city.ru/publichnye-slushaniya/37662-zaklyuchenie-o-rezultatakh-publichnykh-slushanij-po-proektu-byudzheta-engelsskogo-munitsipalnogo-rajona-na-2017" TargetMode="External"/><Relationship Id="rId1" Type="http://schemas.openxmlformats.org/officeDocument/2006/relationships/hyperlink" Target="http://saratovmer.ru/budget/rubrics/4/1269.html" TargetMode="External"/><Relationship Id="rId6" Type="http://schemas.openxmlformats.org/officeDocument/2006/relationships/hyperlink" Target="http://arkadak.sarmo.ru/index.php?option=com_content&amp;view=article&amp;id=965&amp;Itemid=329" TargetMode="External"/><Relationship Id="rId11" Type="http://schemas.openxmlformats.org/officeDocument/2006/relationships/hyperlink" Target="http://dergachi.sarmo.ru/sobranie-dergachevskogo-munitsipalnogo-rayona/proekty-sobraniya-dergachevskogo-munitsipalnogo-rayona/" TargetMode="External"/><Relationship Id="rId24" Type="http://schemas.openxmlformats.org/officeDocument/2006/relationships/hyperlink" Target="http://sam64.ru/index.php?option=com_content&amp;view=article&amp;id=172&amp;Itemid=155" TargetMode="External"/><Relationship Id="rId5" Type="http://schemas.openxmlformats.org/officeDocument/2006/relationships/hyperlink" Target="http://algay.sarmo.ru/byudzhet-ekonomika-finansy/byudzhet-dokumenty.php" TargetMode="External"/><Relationship Id="rId15" Type="http://schemas.openxmlformats.org/officeDocument/2006/relationships/hyperlink" Target="http://krasny-kut.ru/files/zaklyuchenie_publichnyh_slushanij.pdf" TargetMode="External"/><Relationship Id="rId23" Type="http://schemas.openxmlformats.org/officeDocument/2006/relationships/hyperlink" Target="http://rtishevo.sarmo.ru/finansovyy-organ/rtishchevskiy-munitsipalnyy-rayon/2017-god/reshenie-o-proekte-byudzheta-munitsipalnogo-rayona.php" TargetMode="External"/><Relationship Id="rId28" Type="http://schemas.openxmlformats.org/officeDocument/2006/relationships/hyperlink" Target="http://tatishevo.saratov.gov.ru/index.php?option=com_content&amp;view=article&amp;id=3455:------l----------2017-r&amp;catid=46:2009-12-20-17-15-45&amp;Itemid=81" TargetMode="External"/><Relationship Id="rId10" Type="http://schemas.openxmlformats.org/officeDocument/2006/relationships/hyperlink" Target="http://volskms.ru/%d0%bf%d1%83%d0%b1%d0%bb%d0%b8%d1%87%d0%bd%d1%8b%d0%b5-%d1%81%d0%bb%d1%83%d1%88%d0%b0%d0%bd%d0%b8%d1%8f/" TargetMode="External"/><Relationship Id="rId19" Type="http://schemas.openxmlformats.org/officeDocument/2006/relationships/hyperlink" Target="http://admnburasy.ru/budget.html" TargetMode="External"/><Relationship Id="rId4" Type="http://schemas.openxmlformats.org/officeDocument/2006/relationships/hyperlink" Target="http://mihailovski.ru/?mod=article&amp;id=3495" TargetMode="External"/><Relationship Id="rId9" Type="http://schemas.openxmlformats.org/officeDocument/2006/relationships/hyperlink" Target="http://www.admbal.ru/page/byudzhet-bmr" TargetMode="External"/><Relationship Id="rId14" Type="http://schemas.openxmlformats.org/officeDocument/2006/relationships/hyperlink" Target="http://krasnoarmeysk.sarmo.ru/predstavitelnyy-organ/resheniya-sobraniya-deputatov/" TargetMode="External"/><Relationship Id="rId22" Type="http://schemas.openxmlformats.org/officeDocument/2006/relationships/hyperlink" Target="http://rovnoe.sarmo.ru/byudzhet/reshenie-byudzheta-na-2017-god/" TargetMode="External"/><Relationship Id="rId27" Type="http://schemas.openxmlformats.org/officeDocument/2006/relationships/hyperlink" Target="http://stepnoeadm.ru/?page_id=288" TargetMode="External"/><Relationship Id="rId30"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hyperlink" Target="http://dergachi.sarmo.ru/obrashcheniya/internet-priemnaya/" TargetMode="External"/><Relationship Id="rId13" Type="http://schemas.openxmlformats.org/officeDocument/2006/relationships/hyperlink" Target="http://adm.lysyegory.ru/pages/electron.html" TargetMode="External"/><Relationship Id="rId18" Type="http://schemas.openxmlformats.org/officeDocument/2006/relationships/hyperlink" Target="http://romanovka.sarmo.ru/obrashcheniya/internet-priemnaya/" TargetMode="External"/><Relationship Id="rId3" Type="http://schemas.openxmlformats.org/officeDocument/2006/relationships/hyperlink" Target="http://proatkarsk.ru/CityMail.aspx" TargetMode="External"/><Relationship Id="rId21" Type="http://schemas.openxmlformats.org/officeDocument/2006/relationships/hyperlink" Target="http://mokrous.fedrayon.ru/index.php?option=com_contact&amp;view=contact&amp;id=2&amp;Itemid=328" TargetMode="External"/><Relationship Id="rId7" Type="http://schemas.openxmlformats.org/officeDocument/2006/relationships/hyperlink" Target="http://voskresensk64.ru/feedback/new.php" TargetMode="External"/><Relationship Id="rId12" Type="http://schemas.openxmlformats.org/officeDocument/2006/relationships/hyperlink" Target="http://gornyi.sarmo.ru/index.php?option=com_aicontactsafe&amp;view=message&amp;layout=message&amp;pf=1&amp;Itemid=249" TargetMode="External"/><Relationship Id="rId17" Type="http://schemas.openxmlformats.org/officeDocument/2006/relationships/hyperlink" Target="http://rovnoe.sarmo.ru/internet-priemnaya.php" TargetMode="External"/><Relationship Id="rId2" Type="http://schemas.openxmlformats.org/officeDocument/2006/relationships/hyperlink" Target="http://mihailovski.ru/?mod=inetpriem&amp;razdel=120" TargetMode="External"/><Relationship Id="rId16" Type="http://schemas.openxmlformats.org/officeDocument/2006/relationships/hyperlink" Target="http://piterka.sarmo.ru/obrashcheniya/internet-priemnaya/" TargetMode="External"/><Relationship Id="rId20" Type="http://schemas.openxmlformats.org/officeDocument/2006/relationships/hyperlink" Target="http://turki.sarmo.ru/obrashcheniya/internet-priemnaya/" TargetMode="External"/><Relationship Id="rId1" Type="http://schemas.openxmlformats.org/officeDocument/2006/relationships/hyperlink" Target="http://saratovmer.ru/priemnaya/mail/" TargetMode="External"/><Relationship Id="rId6" Type="http://schemas.openxmlformats.org/officeDocument/2006/relationships/hyperlink" Target="http://&#1074;&#1086;&#1083;&#1100;&#1089;&#1082;.&#1088;&#1092;/?page_id=28630" TargetMode="External"/><Relationship Id="rId11" Type="http://schemas.openxmlformats.org/officeDocument/2006/relationships/hyperlink" Target="http://krasnoarmeysk.sarmo.ru/internet-priemnaya/" TargetMode="External"/><Relationship Id="rId24" Type="http://schemas.openxmlformats.org/officeDocument/2006/relationships/printerSettings" Target="../printerSettings/printerSettings8.bin"/><Relationship Id="rId5" Type="http://schemas.openxmlformats.org/officeDocument/2006/relationships/hyperlink" Target="http://adm-baltay.ru/priem-obrashheniy-i-kontaktyi/obratnaya-svyaz/" TargetMode="External"/><Relationship Id="rId15" Type="http://schemas.openxmlformats.org/officeDocument/2006/relationships/hyperlink" Target="http://petrovsk64.ru/elektronik/pismo-glave.php" TargetMode="External"/><Relationship Id="rId23" Type="http://schemas.openxmlformats.org/officeDocument/2006/relationships/hyperlink" Target="http://www.engels-city.ru/obsuzhdenie-byudzhetnogo-protsessa" TargetMode="External"/><Relationship Id="rId10" Type="http://schemas.openxmlformats.org/officeDocument/2006/relationships/hyperlink" Target="http://kalininsk.sarmo.ru/internet-priemnaya/index.php" TargetMode="External"/><Relationship Id="rId19" Type="http://schemas.openxmlformats.org/officeDocument/2006/relationships/hyperlink" Target="http://sam64.ru/index.php?option=com_content&amp;view=article&amp;id=1100&amp;Itemid=277" TargetMode="External"/><Relationship Id="rId4" Type="http://schemas.openxmlformats.org/officeDocument/2006/relationships/hyperlink" Target="http://www.admbal.ru/content/internet-priemnaya-saita-administratsii-bmr" TargetMode="External"/><Relationship Id="rId9" Type="http://schemas.openxmlformats.org/officeDocument/2006/relationships/hyperlink" Target="http://duhovnitskoe.sarmo.ru/obrashcheniya/internet-priemnaya/" TargetMode="External"/><Relationship Id="rId14" Type="http://schemas.openxmlformats.org/officeDocument/2006/relationships/hyperlink" Target="http://admnburasy.ru/internet_priemnaja.htm" TargetMode="External"/><Relationship Id="rId22" Type="http://schemas.openxmlformats.org/officeDocument/2006/relationships/hyperlink" Target="http://hvalynsk.sarmo.ru/internet-priemnay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
  <sheetViews>
    <sheetView tabSelected="1" view="pageBreakPreview" zoomScaleNormal="100" zoomScaleSheetLayoutView="100" zoomScalePageLayoutView="70" workbookViewId="0">
      <selection activeCell="B3" sqref="B3"/>
    </sheetView>
  </sheetViews>
  <sheetFormatPr defaultRowHeight="12.75" x14ac:dyDescent="0.2"/>
  <cols>
    <col min="1" max="1" width="27" style="22" customWidth="1"/>
    <col min="2" max="2" width="12.7109375" style="22" customWidth="1"/>
    <col min="3" max="3" width="15.28515625" style="22" customWidth="1"/>
    <col min="4" max="4" width="16.28515625" style="22" customWidth="1"/>
    <col min="5" max="5" width="15.140625" style="22" customWidth="1"/>
    <col min="6" max="6" width="15.42578125" style="22" customWidth="1"/>
    <col min="7" max="16384" width="9.140625" style="22"/>
  </cols>
  <sheetData>
    <row r="1" spans="1:7" ht="33" customHeight="1" x14ac:dyDescent="0.25">
      <c r="A1" s="145" t="s">
        <v>389</v>
      </c>
      <c r="B1" s="145"/>
      <c r="C1" s="145"/>
      <c r="D1" s="145"/>
      <c r="E1" s="146"/>
      <c r="F1" s="146"/>
    </row>
    <row r="2" spans="1:7" ht="18.75" customHeight="1" x14ac:dyDescent="0.2">
      <c r="A2" s="4" t="s">
        <v>0</v>
      </c>
      <c r="B2" s="114" t="s">
        <v>73</v>
      </c>
      <c r="C2" s="24"/>
      <c r="D2" s="24"/>
      <c r="E2" s="18"/>
      <c r="F2" s="18"/>
    </row>
    <row r="3" spans="1:7" ht="135" customHeight="1" x14ac:dyDescent="0.2">
      <c r="A3" s="72" t="s">
        <v>61</v>
      </c>
      <c r="B3" s="72" t="s">
        <v>390</v>
      </c>
      <c r="C3" s="119" t="s">
        <v>71</v>
      </c>
      <c r="D3" s="72" t="s">
        <v>66</v>
      </c>
      <c r="E3" s="72" t="s">
        <v>69</v>
      </c>
      <c r="F3" s="72" t="s">
        <v>70</v>
      </c>
      <c r="G3" s="53"/>
    </row>
    <row r="4" spans="1:7" ht="15.95" customHeight="1" x14ac:dyDescent="0.2">
      <c r="A4" s="110" t="s">
        <v>1</v>
      </c>
      <c r="B4" s="73" t="s">
        <v>2</v>
      </c>
      <c r="C4" s="120" t="s">
        <v>2</v>
      </c>
      <c r="D4" s="73" t="s">
        <v>2</v>
      </c>
      <c r="E4" s="111" t="s">
        <v>2</v>
      </c>
      <c r="F4" s="111" t="s">
        <v>2</v>
      </c>
    </row>
    <row r="5" spans="1:7" ht="15.95" customHeight="1" x14ac:dyDescent="0.2">
      <c r="A5" s="110" t="s">
        <v>65</v>
      </c>
      <c r="B5" s="113">
        <f>SUM(C5:F5)</f>
        <v>40</v>
      </c>
      <c r="C5" s="113">
        <v>10</v>
      </c>
      <c r="D5" s="112">
        <v>10</v>
      </c>
      <c r="E5" s="112">
        <v>10</v>
      </c>
      <c r="F5" s="112">
        <v>10</v>
      </c>
    </row>
    <row r="6" spans="1:7" s="48" customFormat="1" ht="15.95" customHeight="1" x14ac:dyDescent="0.2">
      <c r="A6" s="83" t="s">
        <v>19</v>
      </c>
      <c r="B6" s="105"/>
      <c r="C6" s="105"/>
      <c r="D6" s="106"/>
      <c r="E6" s="107"/>
      <c r="F6" s="107"/>
    </row>
    <row r="7" spans="1:7" ht="23.25" customHeight="1" x14ac:dyDescent="0.2">
      <c r="A7" s="37" t="s">
        <v>20</v>
      </c>
      <c r="B7" s="54">
        <f>SUM(C7:F7)</f>
        <v>19.75</v>
      </c>
      <c r="C7" s="51">
        <f>'Оценка (Этап IV)'!B7</f>
        <v>9</v>
      </c>
      <c r="D7" s="51">
        <v>3</v>
      </c>
      <c r="E7" s="55">
        <v>3.75</v>
      </c>
      <c r="F7" s="55">
        <v>4</v>
      </c>
    </row>
    <row r="8" spans="1:7" ht="15.95" customHeight="1" x14ac:dyDescent="0.2">
      <c r="A8" s="37" t="s">
        <v>21</v>
      </c>
      <c r="B8" s="54">
        <f t="shared" ref="B8:B10" si="0">SUM(C8:F8)</f>
        <v>8</v>
      </c>
      <c r="C8" s="51">
        <f>'Оценка (Этап IV)'!B8</f>
        <v>2</v>
      </c>
      <c r="D8" s="51">
        <v>3</v>
      </c>
      <c r="E8" s="55">
        <v>1</v>
      </c>
      <c r="F8" s="55">
        <v>2</v>
      </c>
    </row>
    <row r="9" spans="1:7" ht="15.95" customHeight="1" x14ac:dyDescent="0.2">
      <c r="A9" s="37" t="s">
        <v>388</v>
      </c>
      <c r="B9" s="54">
        <f t="shared" si="0"/>
        <v>13.75</v>
      </c>
      <c r="C9" s="51">
        <f>'Оценка (Этап IV)'!B9</f>
        <v>4</v>
      </c>
      <c r="D9" s="51">
        <v>5</v>
      </c>
      <c r="E9" s="55">
        <v>2.75</v>
      </c>
      <c r="F9" s="55">
        <v>2</v>
      </c>
    </row>
    <row r="10" spans="1:7" ht="15.95" customHeight="1" x14ac:dyDescent="0.2">
      <c r="A10" s="37" t="s">
        <v>22</v>
      </c>
      <c r="B10" s="54">
        <f t="shared" si="0"/>
        <v>7.5</v>
      </c>
      <c r="C10" s="51">
        <f>'Оценка (Этап IV)'!B10</f>
        <v>3</v>
      </c>
      <c r="D10" s="51">
        <v>0</v>
      </c>
      <c r="E10" s="55">
        <v>4.5</v>
      </c>
      <c r="F10" s="55">
        <v>0</v>
      </c>
    </row>
    <row r="11" spans="1:7" s="48" customFormat="1" ht="15.95" customHeight="1" x14ac:dyDescent="0.2">
      <c r="A11" s="83" t="s">
        <v>62</v>
      </c>
      <c r="B11" s="105"/>
      <c r="C11" s="109"/>
      <c r="D11" s="109"/>
      <c r="E11" s="109"/>
      <c r="F11" s="109"/>
    </row>
    <row r="12" spans="1:7" ht="15.95" customHeight="1" x14ac:dyDescent="0.2">
      <c r="A12" s="37" t="s">
        <v>23</v>
      </c>
      <c r="B12" s="54">
        <f>SUM(C12:F12)</f>
        <v>11</v>
      </c>
      <c r="C12" s="51">
        <f>'Оценка (Этап IV)'!B12</f>
        <v>4.25</v>
      </c>
      <c r="D12" s="51">
        <v>2</v>
      </c>
      <c r="E12" s="55">
        <v>0.75</v>
      </c>
      <c r="F12" s="55">
        <v>4</v>
      </c>
    </row>
    <row r="13" spans="1:7" ht="15.95" customHeight="1" x14ac:dyDescent="0.2">
      <c r="A13" s="37" t="s">
        <v>25</v>
      </c>
      <c r="B13" s="54">
        <f t="shared" ref="B13:B49" si="1">SUM(C13:F13)</f>
        <v>10</v>
      </c>
      <c r="C13" s="51">
        <f>'Оценка (Этап IV)'!B13</f>
        <v>3</v>
      </c>
      <c r="D13" s="51">
        <v>2</v>
      </c>
      <c r="E13" s="55">
        <v>0</v>
      </c>
      <c r="F13" s="55">
        <v>5</v>
      </c>
    </row>
    <row r="14" spans="1:7" ht="15.95" customHeight="1" x14ac:dyDescent="0.2">
      <c r="A14" s="37" t="s">
        <v>24</v>
      </c>
      <c r="B14" s="54">
        <f t="shared" si="1"/>
        <v>10.75</v>
      </c>
      <c r="C14" s="51">
        <f>'Оценка (Этап IV)'!B14</f>
        <v>3</v>
      </c>
      <c r="D14" s="51">
        <v>3</v>
      </c>
      <c r="E14" s="55">
        <v>0.75</v>
      </c>
      <c r="F14" s="55">
        <v>4</v>
      </c>
    </row>
    <row r="15" spans="1:7" ht="15.95" customHeight="1" x14ac:dyDescent="0.2">
      <c r="A15" s="37" t="s">
        <v>26</v>
      </c>
      <c r="B15" s="54">
        <f t="shared" si="1"/>
        <v>18.5</v>
      </c>
      <c r="C15" s="51">
        <f>'Оценка (Этап IV)'!B15</f>
        <v>7.5</v>
      </c>
      <c r="D15" s="51">
        <v>4.25</v>
      </c>
      <c r="E15" s="55">
        <v>2.75</v>
      </c>
      <c r="F15" s="55">
        <v>4</v>
      </c>
    </row>
    <row r="16" spans="1:7" ht="15.95" customHeight="1" x14ac:dyDescent="0.2">
      <c r="A16" s="37" t="s">
        <v>27</v>
      </c>
      <c r="B16" s="54">
        <f t="shared" si="1"/>
        <v>29</v>
      </c>
      <c r="C16" s="51">
        <f>'Оценка (Этап IV)'!B16</f>
        <v>9</v>
      </c>
      <c r="D16" s="51">
        <v>7</v>
      </c>
      <c r="E16" s="55">
        <v>6</v>
      </c>
      <c r="F16" s="55">
        <v>7</v>
      </c>
    </row>
    <row r="17" spans="1:6" ht="15.95" customHeight="1" x14ac:dyDescent="0.2">
      <c r="A17" s="37" t="s">
        <v>28</v>
      </c>
      <c r="B17" s="54">
        <f t="shared" si="1"/>
        <v>8.25</v>
      </c>
      <c r="C17" s="51">
        <f>'Оценка (Этап IV)'!B17</f>
        <v>4</v>
      </c>
      <c r="D17" s="51">
        <v>0</v>
      </c>
      <c r="E17" s="55">
        <v>0.25</v>
      </c>
      <c r="F17" s="55">
        <v>4</v>
      </c>
    </row>
    <row r="18" spans="1:6" ht="15.95" customHeight="1" x14ac:dyDescent="0.2">
      <c r="A18" s="37" t="s">
        <v>63</v>
      </c>
      <c r="B18" s="54">
        <f t="shared" si="1"/>
        <v>8</v>
      </c>
      <c r="C18" s="51">
        <f>'Оценка (Этап IV)'!B18</f>
        <v>2</v>
      </c>
      <c r="D18" s="51">
        <v>2</v>
      </c>
      <c r="E18" s="55">
        <v>0</v>
      </c>
      <c r="F18" s="55">
        <v>4</v>
      </c>
    </row>
    <row r="19" spans="1:6" ht="15.95" customHeight="1" x14ac:dyDescent="0.2">
      <c r="A19" s="37" t="s">
        <v>29</v>
      </c>
      <c r="B19" s="54">
        <f t="shared" si="1"/>
        <v>8.25</v>
      </c>
      <c r="C19" s="51">
        <f>'Оценка (Этап IV)'!B19</f>
        <v>3.25</v>
      </c>
      <c r="D19" s="51">
        <v>1</v>
      </c>
      <c r="E19" s="55">
        <v>2</v>
      </c>
      <c r="F19" s="55">
        <v>2</v>
      </c>
    </row>
    <row r="20" spans="1:6" ht="15.95" customHeight="1" x14ac:dyDescent="0.2">
      <c r="A20" s="37" t="s">
        <v>30</v>
      </c>
      <c r="B20" s="54">
        <f t="shared" si="1"/>
        <v>7</v>
      </c>
      <c r="C20" s="51">
        <f>'Оценка (Этап IV)'!B20</f>
        <v>3.5</v>
      </c>
      <c r="D20" s="51">
        <v>0</v>
      </c>
      <c r="E20" s="55">
        <v>0.5</v>
      </c>
      <c r="F20" s="55">
        <v>3</v>
      </c>
    </row>
    <row r="21" spans="1:6" ht="15.95" customHeight="1" x14ac:dyDescent="0.2">
      <c r="A21" s="37" t="s">
        <v>67</v>
      </c>
      <c r="B21" s="54">
        <f t="shared" si="1"/>
        <v>20</v>
      </c>
      <c r="C21" s="51">
        <f>'Оценка (Этап IV)'!B21</f>
        <v>3.5</v>
      </c>
      <c r="D21" s="51">
        <v>8</v>
      </c>
      <c r="E21" s="55">
        <v>5.5</v>
      </c>
      <c r="F21" s="55">
        <v>3</v>
      </c>
    </row>
    <row r="22" spans="1:6" ht="15.95" customHeight="1" x14ac:dyDescent="0.2">
      <c r="A22" s="37" t="s">
        <v>31</v>
      </c>
      <c r="B22" s="54">
        <f t="shared" si="1"/>
        <v>10.75</v>
      </c>
      <c r="C22" s="51">
        <f>'Оценка (Этап IV)'!B22</f>
        <v>3.25</v>
      </c>
      <c r="D22" s="51">
        <v>2</v>
      </c>
      <c r="E22" s="55">
        <v>0.5</v>
      </c>
      <c r="F22" s="55">
        <v>5</v>
      </c>
    </row>
    <row r="23" spans="1:6" ht="15.95" customHeight="1" x14ac:dyDescent="0.2">
      <c r="A23" s="37" t="s">
        <v>32</v>
      </c>
      <c r="B23" s="54">
        <f t="shared" si="1"/>
        <v>7.5</v>
      </c>
      <c r="C23" s="51">
        <f>'Оценка (Этап IV)'!B23</f>
        <v>3.25</v>
      </c>
      <c r="D23" s="51">
        <v>2</v>
      </c>
      <c r="E23" s="55">
        <v>0.25</v>
      </c>
      <c r="F23" s="55">
        <v>2</v>
      </c>
    </row>
    <row r="24" spans="1:6" ht="15.95" customHeight="1" x14ac:dyDescent="0.2">
      <c r="A24" s="37" t="s">
        <v>33</v>
      </c>
      <c r="B24" s="54">
        <f t="shared" si="1"/>
        <v>11</v>
      </c>
      <c r="C24" s="51">
        <f>'Оценка (Этап IV)'!B24</f>
        <v>4</v>
      </c>
      <c r="D24" s="51">
        <v>2.5</v>
      </c>
      <c r="E24" s="55">
        <v>0.5</v>
      </c>
      <c r="F24" s="55">
        <v>4</v>
      </c>
    </row>
    <row r="25" spans="1:6" ht="15.95" customHeight="1" x14ac:dyDescent="0.2">
      <c r="A25" s="37" t="s">
        <v>34</v>
      </c>
      <c r="B25" s="54">
        <f t="shared" si="1"/>
        <v>24</v>
      </c>
      <c r="C25" s="51">
        <f>'Оценка (Этап IV)'!B25</f>
        <v>7.5</v>
      </c>
      <c r="D25" s="51">
        <v>7</v>
      </c>
      <c r="E25" s="55">
        <v>5.5</v>
      </c>
      <c r="F25" s="55">
        <v>4</v>
      </c>
    </row>
    <row r="26" spans="1:6" ht="15.95" customHeight="1" x14ac:dyDescent="0.2">
      <c r="A26" s="37" t="s">
        <v>35</v>
      </c>
      <c r="B26" s="54">
        <f t="shared" si="1"/>
        <v>13</v>
      </c>
      <c r="C26" s="51">
        <f>'Оценка (Этап IV)'!B26</f>
        <v>3</v>
      </c>
      <c r="D26" s="51">
        <v>2</v>
      </c>
      <c r="E26" s="55">
        <v>5</v>
      </c>
      <c r="F26" s="55">
        <v>3</v>
      </c>
    </row>
    <row r="27" spans="1:6" ht="15.95" customHeight="1" x14ac:dyDescent="0.2">
      <c r="A27" s="37" t="s">
        <v>36</v>
      </c>
      <c r="B27" s="54">
        <f t="shared" si="1"/>
        <v>14.75</v>
      </c>
      <c r="C27" s="51">
        <f>'Оценка (Этап IV)'!B27</f>
        <v>5.25</v>
      </c>
      <c r="D27" s="51">
        <v>5</v>
      </c>
      <c r="E27" s="55">
        <v>0.5</v>
      </c>
      <c r="F27" s="55">
        <v>4</v>
      </c>
    </row>
    <row r="28" spans="1:6" ht="15.95" customHeight="1" x14ac:dyDescent="0.2">
      <c r="A28" s="37" t="s">
        <v>37</v>
      </c>
      <c r="B28" s="54">
        <f t="shared" si="1"/>
        <v>9.5</v>
      </c>
      <c r="C28" s="51">
        <f>'Оценка (Этап IV)'!B28</f>
        <v>3.5</v>
      </c>
      <c r="D28" s="51">
        <v>1</v>
      </c>
      <c r="E28" s="55">
        <v>1</v>
      </c>
      <c r="F28" s="55">
        <v>4</v>
      </c>
    </row>
    <row r="29" spans="1:6" ht="15.95" customHeight="1" x14ac:dyDescent="0.2">
      <c r="A29" s="37" t="s">
        <v>38</v>
      </c>
      <c r="B29" s="54">
        <f t="shared" si="1"/>
        <v>20.5</v>
      </c>
      <c r="C29" s="51">
        <f>'Оценка (Этап IV)'!B29</f>
        <v>8.5</v>
      </c>
      <c r="D29" s="51">
        <v>5</v>
      </c>
      <c r="E29" s="55">
        <v>3</v>
      </c>
      <c r="F29" s="55">
        <v>4</v>
      </c>
    </row>
    <row r="30" spans="1:6" ht="15.95" customHeight="1" x14ac:dyDescent="0.2">
      <c r="A30" s="37" t="s">
        <v>39</v>
      </c>
      <c r="B30" s="54">
        <f t="shared" si="1"/>
        <v>13.5</v>
      </c>
      <c r="C30" s="51">
        <f>'Оценка (Этап IV)'!B30</f>
        <v>2.5</v>
      </c>
      <c r="D30" s="51">
        <v>3</v>
      </c>
      <c r="E30" s="55">
        <v>4</v>
      </c>
      <c r="F30" s="55">
        <v>4</v>
      </c>
    </row>
    <row r="31" spans="1:6" ht="15.95" customHeight="1" x14ac:dyDescent="0.2">
      <c r="A31" s="37" t="s">
        <v>40</v>
      </c>
      <c r="B31" s="54">
        <f t="shared" si="1"/>
        <v>24</v>
      </c>
      <c r="C31" s="51">
        <f>'Оценка (Этап IV)'!B31</f>
        <v>6.5</v>
      </c>
      <c r="D31" s="51">
        <v>8</v>
      </c>
      <c r="E31" s="55">
        <v>6.5</v>
      </c>
      <c r="F31" s="55">
        <v>3</v>
      </c>
    </row>
    <row r="32" spans="1:6" ht="15.95" customHeight="1" x14ac:dyDescent="0.2">
      <c r="A32" s="37" t="s">
        <v>41</v>
      </c>
      <c r="B32" s="54">
        <f t="shared" si="1"/>
        <v>11.5</v>
      </c>
      <c r="C32" s="51">
        <f>'Оценка (Этап IV)'!B32</f>
        <v>3.25</v>
      </c>
      <c r="D32" s="51">
        <v>3</v>
      </c>
      <c r="E32" s="55">
        <v>0.25</v>
      </c>
      <c r="F32" s="55">
        <v>5</v>
      </c>
    </row>
    <row r="33" spans="1:6" ht="15.95" customHeight="1" x14ac:dyDescent="0.2">
      <c r="A33" s="37" t="s">
        <v>42</v>
      </c>
      <c r="B33" s="54">
        <f t="shared" si="1"/>
        <v>8</v>
      </c>
      <c r="C33" s="51">
        <f>'Оценка (Этап IV)'!B33</f>
        <v>2</v>
      </c>
      <c r="D33" s="51">
        <v>3</v>
      </c>
      <c r="E33" s="55">
        <v>0</v>
      </c>
      <c r="F33" s="55">
        <v>3</v>
      </c>
    </row>
    <row r="34" spans="1:6" ht="15.95" customHeight="1" x14ac:dyDescent="0.2">
      <c r="A34" s="37" t="s">
        <v>43</v>
      </c>
      <c r="B34" s="54">
        <f t="shared" si="1"/>
        <v>19</v>
      </c>
      <c r="C34" s="51">
        <f>'Оценка (Этап IV)'!B34</f>
        <v>5</v>
      </c>
      <c r="D34" s="51">
        <v>5</v>
      </c>
      <c r="E34" s="55">
        <v>5</v>
      </c>
      <c r="F34" s="55">
        <v>4</v>
      </c>
    </row>
    <row r="35" spans="1:6" ht="15.95" customHeight="1" x14ac:dyDescent="0.2">
      <c r="A35" s="37" t="s">
        <v>44</v>
      </c>
      <c r="B35" s="54">
        <f t="shared" si="1"/>
        <v>7</v>
      </c>
      <c r="C35" s="51">
        <f>'Оценка (Этап IV)'!B35</f>
        <v>2</v>
      </c>
      <c r="D35" s="51">
        <v>2</v>
      </c>
      <c r="E35" s="55">
        <v>0</v>
      </c>
      <c r="F35" s="55">
        <v>3</v>
      </c>
    </row>
    <row r="36" spans="1:6" ht="15.95" customHeight="1" x14ac:dyDescent="0.2">
      <c r="A36" s="37" t="s">
        <v>45</v>
      </c>
      <c r="B36" s="54">
        <f t="shared" si="1"/>
        <v>28.75</v>
      </c>
      <c r="C36" s="51">
        <f>'Оценка (Этап IV)'!B36</f>
        <v>7.5</v>
      </c>
      <c r="D36" s="51">
        <v>7</v>
      </c>
      <c r="E36" s="55">
        <v>7.25</v>
      </c>
      <c r="F36" s="55">
        <v>7</v>
      </c>
    </row>
    <row r="37" spans="1:6" ht="15.95" customHeight="1" x14ac:dyDescent="0.2">
      <c r="A37" s="37" t="s">
        <v>46</v>
      </c>
      <c r="B37" s="54">
        <f t="shared" si="1"/>
        <v>9.75</v>
      </c>
      <c r="C37" s="51">
        <f>'Оценка (Этап IV)'!B37</f>
        <v>2.25</v>
      </c>
      <c r="D37" s="51">
        <v>2</v>
      </c>
      <c r="E37" s="55">
        <v>2.5</v>
      </c>
      <c r="F37" s="55">
        <v>3</v>
      </c>
    </row>
    <row r="38" spans="1:6" ht="15.95" customHeight="1" x14ac:dyDescent="0.2">
      <c r="A38" s="37" t="s">
        <v>47</v>
      </c>
      <c r="B38" s="54">
        <f t="shared" si="1"/>
        <v>14.5</v>
      </c>
      <c r="C38" s="51">
        <f>'Оценка (Этап IV)'!B38</f>
        <v>4</v>
      </c>
      <c r="D38" s="51">
        <v>2.5</v>
      </c>
      <c r="E38" s="55">
        <v>2</v>
      </c>
      <c r="F38" s="55">
        <v>6</v>
      </c>
    </row>
    <row r="39" spans="1:6" ht="15.95" customHeight="1" x14ac:dyDescent="0.2">
      <c r="A39" s="37" t="s">
        <v>48</v>
      </c>
      <c r="B39" s="54">
        <f t="shared" si="1"/>
        <v>20.75</v>
      </c>
      <c r="C39" s="51">
        <f>'Оценка (Этап IV)'!B39</f>
        <v>6.5</v>
      </c>
      <c r="D39" s="51">
        <v>6.5</v>
      </c>
      <c r="E39" s="55">
        <v>4.75</v>
      </c>
      <c r="F39" s="55">
        <v>3</v>
      </c>
    </row>
    <row r="40" spans="1:6" ht="15.95" customHeight="1" x14ac:dyDescent="0.2">
      <c r="A40" s="37" t="s">
        <v>49</v>
      </c>
      <c r="B40" s="54">
        <f t="shared" si="1"/>
        <v>15</v>
      </c>
      <c r="C40" s="51">
        <f>'Оценка (Этап IV)'!B40</f>
        <v>5</v>
      </c>
      <c r="D40" s="51">
        <v>5.5</v>
      </c>
      <c r="E40" s="55">
        <v>1.5</v>
      </c>
      <c r="F40" s="55">
        <v>3</v>
      </c>
    </row>
    <row r="41" spans="1:6" ht="15.95" customHeight="1" x14ac:dyDescent="0.2">
      <c r="A41" s="37" t="s">
        <v>50</v>
      </c>
      <c r="B41" s="54">
        <f t="shared" si="1"/>
        <v>15.5</v>
      </c>
      <c r="C41" s="51">
        <f>'Оценка (Этап IV)'!B41</f>
        <v>4</v>
      </c>
      <c r="D41" s="51">
        <v>3.5</v>
      </c>
      <c r="E41" s="55">
        <v>3</v>
      </c>
      <c r="F41" s="55">
        <v>5</v>
      </c>
    </row>
    <row r="42" spans="1:6" ht="15.95" customHeight="1" x14ac:dyDescent="0.2">
      <c r="A42" s="37" t="s">
        <v>51</v>
      </c>
      <c r="B42" s="54">
        <f t="shared" si="1"/>
        <v>12.5</v>
      </c>
      <c r="C42" s="51">
        <f>'Оценка (Этап IV)'!B42</f>
        <v>3</v>
      </c>
      <c r="D42" s="51">
        <v>3</v>
      </c>
      <c r="E42" s="55">
        <v>3.5</v>
      </c>
      <c r="F42" s="55">
        <v>3</v>
      </c>
    </row>
    <row r="43" spans="1:6" ht="15.95" customHeight="1" x14ac:dyDescent="0.2">
      <c r="A43" s="37" t="s">
        <v>53</v>
      </c>
      <c r="B43" s="54">
        <f t="shared" si="1"/>
        <v>14.75</v>
      </c>
      <c r="C43" s="51">
        <f>'Оценка (Этап IV)'!B43</f>
        <v>3</v>
      </c>
      <c r="D43" s="51">
        <v>6</v>
      </c>
      <c r="E43" s="55">
        <v>2.75</v>
      </c>
      <c r="F43" s="55">
        <v>3</v>
      </c>
    </row>
    <row r="44" spans="1:6" ht="15.95" customHeight="1" x14ac:dyDescent="0.2">
      <c r="A44" s="37" t="s">
        <v>54</v>
      </c>
      <c r="B44" s="54">
        <f t="shared" si="1"/>
        <v>12.75</v>
      </c>
      <c r="C44" s="51">
        <f>'Оценка (Этап IV)'!B44</f>
        <v>4.5</v>
      </c>
      <c r="D44" s="51">
        <v>2.75</v>
      </c>
      <c r="E44" s="55">
        <v>0.5</v>
      </c>
      <c r="F44" s="55">
        <v>5</v>
      </c>
    </row>
    <row r="45" spans="1:6" ht="15.95" customHeight="1" x14ac:dyDescent="0.2">
      <c r="A45" s="37" t="s">
        <v>55</v>
      </c>
      <c r="B45" s="54">
        <f t="shared" si="1"/>
        <v>25</v>
      </c>
      <c r="C45" s="51">
        <f>'Оценка (Этап IV)'!B45</f>
        <v>7</v>
      </c>
      <c r="D45" s="51">
        <v>7</v>
      </c>
      <c r="E45" s="55">
        <v>6</v>
      </c>
      <c r="F45" s="55">
        <v>5</v>
      </c>
    </row>
    <row r="46" spans="1:6" ht="15.95" customHeight="1" x14ac:dyDescent="0.2">
      <c r="A46" s="37" t="s">
        <v>52</v>
      </c>
      <c r="B46" s="54">
        <f t="shared" si="1"/>
        <v>8.25</v>
      </c>
      <c r="C46" s="51">
        <f>'Оценка (Этап IV)'!B46</f>
        <v>3.5</v>
      </c>
      <c r="D46" s="51">
        <v>1.5</v>
      </c>
      <c r="E46" s="55">
        <v>0.25</v>
      </c>
      <c r="F46" s="55">
        <v>3</v>
      </c>
    </row>
    <row r="47" spans="1:6" ht="15.95" customHeight="1" x14ac:dyDescent="0.2">
      <c r="A47" s="37" t="s">
        <v>56</v>
      </c>
      <c r="B47" s="54">
        <f t="shared" si="1"/>
        <v>13.25</v>
      </c>
      <c r="C47" s="51">
        <f>'Оценка (Этап IV)'!B47</f>
        <v>4.5</v>
      </c>
      <c r="D47" s="51">
        <v>3.25</v>
      </c>
      <c r="E47" s="55">
        <v>2</v>
      </c>
      <c r="F47" s="55">
        <v>3.5</v>
      </c>
    </row>
    <row r="48" spans="1:6" ht="15.95" customHeight="1" x14ac:dyDescent="0.2">
      <c r="A48" s="37" t="s">
        <v>57</v>
      </c>
      <c r="B48" s="54">
        <f t="shared" si="1"/>
        <v>11.5</v>
      </c>
      <c r="C48" s="51">
        <f>'Оценка (Этап IV)'!B48</f>
        <v>3</v>
      </c>
      <c r="D48" s="51">
        <v>3</v>
      </c>
      <c r="E48" s="55">
        <v>2.5</v>
      </c>
      <c r="F48" s="55">
        <v>3</v>
      </c>
    </row>
    <row r="49" spans="1:6" ht="15.95" customHeight="1" x14ac:dyDescent="0.2">
      <c r="A49" s="37" t="s">
        <v>58</v>
      </c>
      <c r="B49" s="54">
        <f t="shared" si="1"/>
        <v>17.25</v>
      </c>
      <c r="C49" s="51">
        <f>'Оценка (Этап IV)'!B49</f>
        <v>5</v>
      </c>
      <c r="D49" s="51">
        <v>3</v>
      </c>
      <c r="E49" s="55">
        <v>3.25</v>
      </c>
      <c r="F49" s="55">
        <v>6</v>
      </c>
    </row>
  </sheetData>
  <mergeCells count="1">
    <mergeCell ref="A1:F1"/>
  </mergeCells>
  <pageMargins left="0.70866141732283472" right="0.31496062992125984" top="0.35433070866141736" bottom="0.35433070866141736" header="0.31496062992125984" footer="0.31496062992125984"/>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view="pageBreakPreview" zoomScaleNormal="100" zoomScaleSheetLayoutView="100" zoomScalePageLayoutView="70" workbookViewId="0">
      <selection activeCell="A9" sqref="A9"/>
    </sheetView>
  </sheetViews>
  <sheetFormatPr defaultRowHeight="12.75" x14ac:dyDescent="0.2"/>
  <cols>
    <col min="1" max="1" width="27" style="22" customWidth="1"/>
    <col min="2" max="2" width="11.140625" style="22" customWidth="1"/>
    <col min="3" max="3" width="14.28515625" style="22" customWidth="1"/>
    <col min="4" max="4" width="21.28515625" style="22" customWidth="1"/>
    <col min="5" max="5" width="22.140625" style="22" customWidth="1"/>
    <col min="6" max="6" width="20.7109375" style="22" customWidth="1"/>
    <col min="7" max="7" width="16.42578125" style="22" customWidth="1"/>
    <col min="8" max="16384" width="9.140625" style="22"/>
  </cols>
  <sheetData>
    <row r="1" spans="1:8" ht="25.5" customHeight="1" x14ac:dyDescent="0.25">
      <c r="A1" s="145" t="s">
        <v>72</v>
      </c>
      <c r="B1" s="145"/>
      <c r="C1" s="145"/>
      <c r="D1" s="146"/>
      <c r="E1" s="146"/>
      <c r="F1" s="146"/>
      <c r="G1" s="146"/>
    </row>
    <row r="2" spans="1:8" ht="18.75" customHeight="1" x14ac:dyDescent="0.2">
      <c r="A2" s="4" t="s">
        <v>0</v>
      </c>
      <c r="B2" s="114" t="s">
        <v>73</v>
      </c>
      <c r="C2" s="24"/>
      <c r="D2" s="18"/>
      <c r="E2" s="18"/>
      <c r="F2" s="18"/>
      <c r="G2" s="18"/>
    </row>
    <row r="3" spans="1:8" ht="158.25" customHeight="1" x14ac:dyDescent="0.2">
      <c r="A3" s="123" t="s">
        <v>61</v>
      </c>
      <c r="B3" s="123" t="s">
        <v>71</v>
      </c>
      <c r="C3" s="123" t="str">
        <f>'Показатель 8.1'!A1</f>
        <v xml:space="preserve">8.1. Проект решения о бюджете муниципального образования </v>
      </c>
      <c r="D3" s="123" t="str">
        <f>'Показатель 8.2'!A1</f>
        <v>8.2.   Опубликование бюджета для граждан, разработанного на основе проекта решения о бюджете муниципального образования на очередной финансовый год (очередной финансовый год и плановый период), на портале (сайте)</v>
      </c>
      <c r="E3" s="123" t="str">
        <f>'Показатель 9.1'!A1</f>
        <v>9.1. Информационное сообщение для граждан о проведении публичных слушаний по проекту решения о бюджете  муниципального образования на очередной финансовый год (очередной финансовый год и плановый период) на портале (сайте)</v>
      </c>
      <c r="F3" s="123" t="str">
        <f>'Показатель 9.2'!A1</f>
        <v xml:space="preserve">9.2. Проведение публичных слушаний по проекту решения о бюджете муниципального образования на очередной финансовый год (очередной финансовый год и плановый период) </v>
      </c>
      <c r="G3" s="123" t="str">
        <f>'Показатель 9.3'!A1</f>
        <v>9.3. Возможность для граждан в электронном виде задать вопрос, направить отзыв и (или) предложение по бюджетной тематике</v>
      </c>
      <c r="H3" s="53"/>
    </row>
    <row r="4" spans="1:8" ht="15.95" customHeight="1" x14ac:dyDescent="0.2">
      <c r="A4" s="126" t="s">
        <v>1</v>
      </c>
      <c r="B4" s="125" t="s">
        <v>2</v>
      </c>
      <c r="C4" s="125" t="s">
        <v>2</v>
      </c>
      <c r="D4" s="124" t="s">
        <v>2</v>
      </c>
      <c r="E4" s="124" t="s">
        <v>2</v>
      </c>
      <c r="F4" s="124" t="s">
        <v>2</v>
      </c>
      <c r="G4" s="124" t="s">
        <v>2</v>
      </c>
    </row>
    <row r="5" spans="1:8" ht="15.95" customHeight="1" x14ac:dyDescent="0.2">
      <c r="A5" s="126" t="s">
        <v>65</v>
      </c>
      <c r="B5" s="113">
        <f>SUM(C5:G5)</f>
        <v>10</v>
      </c>
      <c r="C5" s="121">
        <f>'Методика IV этап'!C8</f>
        <v>4</v>
      </c>
      <c r="D5" s="121">
        <f>'Методика IV этап'!C13</f>
        <v>3</v>
      </c>
      <c r="E5" s="121">
        <f>'Методика IV этап'!C20</f>
        <v>1</v>
      </c>
      <c r="F5" s="121">
        <f>'Методика IV этап'!C24</f>
        <v>1</v>
      </c>
      <c r="G5" s="121">
        <f>'Методика IV этап'!C28</f>
        <v>1</v>
      </c>
    </row>
    <row r="6" spans="1:8" s="48" customFormat="1" ht="15.95" customHeight="1" x14ac:dyDescent="0.2">
      <c r="A6" s="83" t="s">
        <v>19</v>
      </c>
      <c r="B6" s="105"/>
      <c r="C6" s="106"/>
      <c r="D6" s="107"/>
      <c r="E6" s="107"/>
      <c r="F6" s="107"/>
      <c r="G6" s="107"/>
    </row>
    <row r="7" spans="1:8" ht="23.25" customHeight="1" x14ac:dyDescent="0.2">
      <c r="A7" s="37" t="s">
        <v>20</v>
      </c>
      <c r="B7" s="54">
        <f>SUM(C7:G7)</f>
        <v>9</v>
      </c>
      <c r="C7" s="51">
        <f>'Показатель 8.1'!J9</f>
        <v>4</v>
      </c>
      <c r="D7" s="55">
        <f>'Показатель 8.2'!H10</f>
        <v>2</v>
      </c>
      <c r="E7" s="55">
        <f>'Показатель 9.1'!H8</f>
        <v>1</v>
      </c>
      <c r="F7" s="55">
        <f>'Показатель 9.2'!J8</f>
        <v>1</v>
      </c>
      <c r="G7" s="55">
        <f>'Показатель 9.3'!G8</f>
        <v>1</v>
      </c>
    </row>
    <row r="8" spans="1:8" ht="15.95" customHeight="1" x14ac:dyDescent="0.2">
      <c r="A8" s="37" t="s">
        <v>21</v>
      </c>
      <c r="B8" s="54">
        <f>SUM(C8:G8)</f>
        <v>2</v>
      </c>
      <c r="C8" s="51">
        <f>'Показатель 8.1'!J10</f>
        <v>0</v>
      </c>
      <c r="D8" s="55">
        <f>'Показатель 8.2'!H11</f>
        <v>0</v>
      </c>
      <c r="E8" s="55">
        <f>'Показатель 9.1'!H9</f>
        <v>1</v>
      </c>
      <c r="F8" s="55">
        <f>'Показатель 9.2'!J9</f>
        <v>0</v>
      </c>
      <c r="G8" s="55">
        <f>'Показатель 9.3'!G9</f>
        <v>1</v>
      </c>
    </row>
    <row r="9" spans="1:8" ht="15.95" customHeight="1" x14ac:dyDescent="0.2">
      <c r="A9" s="37" t="s">
        <v>388</v>
      </c>
      <c r="B9" s="54">
        <f>SUM(C9:G9)</f>
        <v>4</v>
      </c>
      <c r="C9" s="51">
        <f>'Показатель 8.1'!J11</f>
        <v>2</v>
      </c>
      <c r="D9" s="55">
        <f>'Показатель 8.2'!H12</f>
        <v>0</v>
      </c>
      <c r="E9" s="55">
        <f>'Показатель 9.1'!H10</f>
        <v>1</v>
      </c>
      <c r="F9" s="55">
        <f>'Показатель 9.2'!J10</f>
        <v>0</v>
      </c>
      <c r="G9" s="55">
        <f>'Показатель 9.3'!G10</f>
        <v>1</v>
      </c>
    </row>
    <row r="10" spans="1:8" ht="15.95" customHeight="1" x14ac:dyDescent="0.2">
      <c r="A10" s="37" t="s">
        <v>22</v>
      </c>
      <c r="B10" s="54">
        <f>SUM(C10:G10)</f>
        <v>3</v>
      </c>
      <c r="C10" s="51">
        <f>'Показатель 8.1'!J12</f>
        <v>2</v>
      </c>
      <c r="D10" s="55">
        <f>'Показатель 8.2'!H13</f>
        <v>0</v>
      </c>
      <c r="E10" s="55">
        <f>'Показатель 9.1'!H11</f>
        <v>0</v>
      </c>
      <c r="F10" s="55">
        <f>'Показатель 9.2'!J11</f>
        <v>0</v>
      </c>
      <c r="G10" s="55">
        <f>'Показатель 9.3'!G11</f>
        <v>1</v>
      </c>
    </row>
    <row r="11" spans="1:8" s="48" customFormat="1" ht="15.95" customHeight="1" x14ac:dyDescent="0.2">
      <c r="A11" s="83" t="s">
        <v>62</v>
      </c>
      <c r="B11" s="105"/>
      <c r="C11" s="108"/>
      <c r="D11" s="109"/>
      <c r="E11" s="109"/>
      <c r="F11" s="109"/>
      <c r="G11" s="109"/>
    </row>
    <row r="12" spans="1:8" ht="15.95" customHeight="1" x14ac:dyDescent="0.2">
      <c r="A12" s="37" t="s">
        <v>23</v>
      </c>
      <c r="B12" s="54">
        <f t="shared" ref="B12:B49" si="0">SUM(C12:G12)</f>
        <v>4.25</v>
      </c>
      <c r="C12" s="51">
        <f>'Показатель 8.1'!J14</f>
        <v>2</v>
      </c>
      <c r="D12" s="55">
        <f>'Показатель 8.2'!H15</f>
        <v>1</v>
      </c>
      <c r="E12" s="55">
        <f>'Показатель 9.1'!H13</f>
        <v>0</v>
      </c>
      <c r="F12" s="55">
        <f>'Показатель 9.2'!J13</f>
        <v>0.25</v>
      </c>
      <c r="G12" s="55">
        <f>'Показатель 9.3'!G13</f>
        <v>1</v>
      </c>
    </row>
    <row r="13" spans="1:8" ht="15.95" customHeight="1" x14ac:dyDescent="0.2">
      <c r="A13" s="37" t="s">
        <v>25</v>
      </c>
      <c r="B13" s="54">
        <f t="shared" si="0"/>
        <v>3</v>
      </c>
      <c r="C13" s="51">
        <f>'Показатель 8.1'!J15</f>
        <v>2</v>
      </c>
      <c r="D13" s="55">
        <f>'Показатель 8.2'!H16</f>
        <v>0</v>
      </c>
      <c r="E13" s="55">
        <f>'Показатель 9.1'!H14</f>
        <v>0</v>
      </c>
      <c r="F13" s="55">
        <f>'Показатель 9.2'!J14</f>
        <v>0</v>
      </c>
      <c r="G13" s="55">
        <f>'Показатель 9.3'!G14</f>
        <v>1</v>
      </c>
    </row>
    <row r="14" spans="1:8" ht="15.95" customHeight="1" x14ac:dyDescent="0.2">
      <c r="A14" s="37" t="s">
        <v>24</v>
      </c>
      <c r="B14" s="54">
        <f t="shared" si="0"/>
        <v>3</v>
      </c>
      <c r="C14" s="51">
        <f>'Показатель 8.1'!J16</f>
        <v>2</v>
      </c>
      <c r="D14" s="55">
        <f>'Показатель 8.2'!H17</f>
        <v>0</v>
      </c>
      <c r="E14" s="55">
        <f>'Показатель 9.1'!H15</f>
        <v>0</v>
      </c>
      <c r="F14" s="55">
        <f>'Показатель 9.2'!J15</f>
        <v>0</v>
      </c>
      <c r="G14" s="55">
        <f>'Показатель 9.3'!G15</f>
        <v>1</v>
      </c>
    </row>
    <row r="15" spans="1:8" ht="15.95" customHeight="1" x14ac:dyDescent="0.2">
      <c r="A15" s="37" t="s">
        <v>26</v>
      </c>
      <c r="B15" s="54">
        <f t="shared" si="0"/>
        <v>7.5</v>
      </c>
      <c r="C15" s="51">
        <f>'Показатель 8.1'!J17</f>
        <v>4</v>
      </c>
      <c r="D15" s="55">
        <f>'Показатель 8.2'!H18</f>
        <v>2</v>
      </c>
      <c r="E15" s="55">
        <f>'Показатель 9.1'!H16</f>
        <v>0</v>
      </c>
      <c r="F15" s="55">
        <f>'Показатель 9.2'!J16</f>
        <v>0.5</v>
      </c>
      <c r="G15" s="55">
        <f>'Показатель 9.3'!G16</f>
        <v>1</v>
      </c>
    </row>
    <row r="16" spans="1:8" ht="15.95" customHeight="1" x14ac:dyDescent="0.2">
      <c r="A16" s="37" t="s">
        <v>27</v>
      </c>
      <c r="B16" s="54">
        <f t="shared" si="0"/>
        <v>9</v>
      </c>
      <c r="C16" s="51">
        <f>'Показатель 8.1'!J18</f>
        <v>4</v>
      </c>
      <c r="D16" s="55">
        <f>'Показатель 8.2'!H19</f>
        <v>3</v>
      </c>
      <c r="E16" s="55">
        <f>'Показатель 9.1'!H17</f>
        <v>0</v>
      </c>
      <c r="F16" s="55">
        <f>'Показатель 9.2'!J17</f>
        <v>1</v>
      </c>
      <c r="G16" s="55">
        <f>'Показатель 9.3'!G17</f>
        <v>1</v>
      </c>
    </row>
    <row r="17" spans="1:7" ht="15.95" customHeight="1" x14ac:dyDescent="0.2">
      <c r="A17" s="37" t="s">
        <v>28</v>
      </c>
      <c r="B17" s="54">
        <f t="shared" si="0"/>
        <v>4</v>
      </c>
      <c r="C17" s="51">
        <f>'Показатель 8.1'!J19</f>
        <v>2</v>
      </c>
      <c r="D17" s="55">
        <f>'Показатель 8.2'!H20</f>
        <v>1</v>
      </c>
      <c r="E17" s="55">
        <f>'Показатель 9.1'!H18</f>
        <v>0</v>
      </c>
      <c r="F17" s="55">
        <f>'Показатель 9.2'!J18</f>
        <v>1</v>
      </c>
      <c r="G17" s="55">
        <f>'Показатель 9.3'!G18</f>
        <v>0</v>
      </c>
    </row>
    <row r="18" spans="1:7" ht="15.95" customHeight="1" x14ac:dyDescent="0.2">
      <c r="A18" s="37" t="s">
        <v>63</v>
      </c>
      <c r="B18" s="54">
        <f t="shared" si="0"/>
        <v>2</v>
      </c>
      <c r="C18" s="51">
        <f>'Показатель 8.1'!J20</f>
        <v>1</v>
      </c>
      <c r="D18" s="55">
        <f>'Показатель 8.2'!H21</f>
        <v>0</v>
      </c>
      <c r="E18" s="55">
        <f>'Показатель 9.1'!H19</f>
        <v>0</v>
      </c>
      <c r="F18" s="55">
        <f>'Показатель 9.2'!J19</f>
        <v>0</v>
      </c>
      <c r="G18" s="55">
        <f>'Показатель 9.3'!G19</f>
        <v>1</v>
      </c>
    </row>
    <row r="19" spans="1:7" ht="15.95" customHeight="1" x14ac:dyDescent="0.2">
      <c r="A19" s="37" t="s">
        <v>29</v>
      </c>
      <c r="B19" s="54">
        <f t="shared" si="0"/>
        <v>3.25</v>
      </c>
      <c r="C19" s="51">
        <f>'Показатель 8.1'!J21</f>
        <v>2</v>
      </c>
      <c r="D19" s="55">
        <f>'Показатель 8.2'!H22</f>
        <v>0</v>
      </c>
      <c r="E19" s="55">
        <f>'Показатель 9.1'!H20</f>
        <v>0</v>
      </c>
      <c r="F19" s="55">
        <f>'Показатель 9.2'!J20</f>
        <v>0.25</v>
      </c>
      <c r="G19" s="55">
        <f>'Показатель 9.3'!G20</f>
        <v>1</v>
      </c>
    </row>
    <row r="20" spans="1:7" ht="15.95" customHeight="1" x14ac:dyDescent="0.2">
      <c r="A20" s="37" t="s">
        <v>30</v>
      </c>
      <c r="B20" s="54">
        <f t="shared" si="0"/>
        <v>3.5</v>
      </c>
      <c r="C20" s="51">
        <f>'Показатель 8.1'!J22</f>
        <v>2</v>
      </c>
      <c r="D20" s="55">
        <f>'Показатель 8.2'!H23</f>
        <v>0</v>
      </c>
      <c r="E20" s="55">
        <f>'Показатель 9.1'!H21</f>
        <v>0</v>
      </c>
      <c r="F20" s="55">
        <f>'Показатель 9.2'!J21</f>
        <v>0.5</v>
      </c>
      <c r="G20" s="55">
        <f>'Показатель 9.3'!G21</f>
        <v>1</v>
      </c>
    </row>
    <row r="21" spans="1:7" ht="15.95" customHeight="1" x14ac:dyDescent="0.2">
      <c r="A21" s="37" t="s">
        <v>67</v>
      </c>
      <c r="B21" s="54">
        <f t="shared" si="0"/>
        <v>3.5</v>
      </c>
      <c r="C21" s="51">
        <f>'Показатель 8.1'!J23</f>
        <v>2</v>
      </c>
      <c r="D21" s="55">
        <f>'Показатель 8.2'!H24</f>
        <v>0</v>
      </c>
      <c r="E21" s="55">
        <f>'Показатель 9.1'!H22</f>
        <v>0</v>
      </c>
      <c r="F21" s="55">
        <f>'Показатель 9.2'!J22</f>
        <v>0.5</v>
      </c>
      <c r="G21" s="55">
        <f>'Показатель 9.3'!G22</f>
        <v>1</v>
      </c>
    </row>
    <row r="22" spans="1:7" ht="15.95" customHeight="1" x14ac:dyDescent="0.2">
      <c r="A22" s="37" t="s">
        <v>31</v>
      </c>
      <c r="B22" s="54">
        <f t="shared" si="0"/>
        <v>3.25</v>
      </c>
      <c r="C22" s="51">
        <f>'Показатель 8.1'!J24</f>
        <v>2</v>
      </c>
      <c r="D22" s="55">
        <f>'Показатель 8.2'!H25</f>
        <v>0</v>
      </c>
      <c r="E22" s="55">
        <f>'Показатель 9.1'!H23</f>
        <v>0</v>
      </c>
      <c r="F22" s="55">
        <f>'Показатель 9.2'!J23</f>
        <v>0.25</v>
      </c>
      <c r="G22" s="55">
        <f>'Показатель 9.3'!G23</f>
        <v>1</v>
      </c>
    </row>
    <row r="23" spans="1:7" ht="15.95" customHeight="1" x14ac:dyDescent="0.2">
      <c r="A23" s="37" t="s">
        <v>32</v>
      </c>
      <c r="B23" s="54">
        <f t="shared" si="0"/>
        <v>3.25</v>
      </c>
      <c r="C23" s="51">
        <f>'Показатель 8.1'!J25</f>
        <v>2</v>
      </c>
      <c r="D23" s="55">
        <f>'Показатель 8.2'!H26</f>
        <v>0</v>
      </c>
      <c r="E23" s="55">
        <f>'Показатель 9.1'!H24</f>
        <v>0</v>
      </c>
      <c r="F23" s="55">
        <f>'Показатель 9.2'!J24</f>
        <v>0.25</v>
      </c>
      <c r="G23" s="55">
        <f>'Показатель 9.3'!G24</f>
        <v>1</v>
      </c>
    </row>
    <row r="24" spans="1:7" ht="15.95" customHeight="1" x14ac:dyDescent="0.2">
      <c r="A24" s="37" t="s">
        <v>33</v>
      </c>
      <c r="B24" s="54">
        <f t="shared" si="0"/>
        <v>4</v>
      </c>
      <c r="C24" s="51">
        <f>'Показатель 8.1'!J26</f>
        <v>2</v>
      </c>
      <c r="D24" s="55">
        <f>'Показатель 8.2'!H27</f>
        <v>0</v>
      </c>
      <c r="E24" s="55">
        <f>'Показатель 9.1'!H25</f>
        <v>0.5</v>
      </c>
      <c r="F24" s="55">
        <f>'Показатель 9.2'!J25</f>
        <v>0.5</v>
      </c>
      <c r="G24" s="55">
        <f>'Показатель 9.3'!G25</f>
        <v>1</v>
      </c>
    </row>
    <row r="25" spans="1:7" ht="15.95" customHeight="1" x14ac:dyDescent="0.2">
      <c r="A25" s="37" t="s">
        <v>34</v>
      </c>
      <c r="B25" s="54">
        <f t="shared" si="0"/>
        <v>7.5</v>
      </c>
      <c r="C25" s="51">
        <f>'Показатель 8.1'!J27</f>
        <v>2</v>
      </c>
      <c r="D25" s="55">
        <f>'Показатель 8.2'!H28</f>
        <v>3</v>
      </c>
      <c r="E25" s="55">
        <f>'Показатель 9.1'!H26</f>
        <v>1</v>
      </c>
      <c r="F25" s="55">
        <f>'Показатель 9.2'!J26</f>
        <v>0.5</v>
      </c>
      <c r="G25" s="55">
        <f>'Показатель 9.3'!G26</f>
        <v>1</v>
      </c>
    </row>
    <row r="26" spans="1:7" ht="15.95" customHeight="1" x14ac:dyDescent="0.2">
      <c r="A26" s="37" t="s">
        <v>35</v>
      </c>
      <c r="B26" s="54">
        <f t="shared" si="0"/>
        <v>3</v>
      </c>
      <c r="C26" s="51">
        <f>'Показатель 8.1'!J28</f>
        <v>2</v>
      </c>
      <c r="D26" s="55">
        <f>'Показатель 8.2'!H29</f>
        <v>0</v>
      </c>
      <c r="E26" s="55">
        <f>'Показатель 9.1'!H27</f>
        <v>0</v>
      </c>
      <c r="F26" s="55">
        <f>'Показатель 9.2'!J27</f>
        <v>0</v>
      </c>
      <c r="G26" s="55">
        <f>'Показатель 9.3'!G27</f>
        <v>1</v>
      </c>
    </row>
    <row r="27" spans="1:7" ht="15.95" customHeight="1" x14ac:dyDescent="0.2">
      <c r="A27" s="37" t="s">
        <v>36</v>
      </c>
      <c r="B27" s="54">
        <f t="shared" si="0"/>
        <v>5.25</v>
      </c>
      <c r="C27" s="51">
        <f>'Показатель 8.1'!J29</f>
        <v>2</v>
      </c>
      <c r="D27" s="55">
        <f>'Показатель 8.2'!H30</f>
        <v>2</v>
      </c>
      <c r="E27" s="55">
        <f>'Показатель 9.1'!H28</f>
        <v>0</v>
      </c>
      <c r="F27" s="55">
        <f>'Показатель 9.2'!J28</f>
        <v>0.25</v>
      </c>
      <c r="G27" s="55">
        <f>'Показатель 9.3'!G28</f>
        <v>1</v>
      </c>
    </row>
    <row r="28" spans="1:7" ht="15.95" customHeight="1" x14ac:dyDescent="0.2">
      <c r="A28" s="37" t="s">
        <v>37</v>
      </c>
      <c r="B28" s="54">
        <f t="shared" si="0"/>
        <v>3.5</v>
      </c>
      <c r="C28" s="51">
        <f>'Показатель 8.1'!J30</f>
        <v>1</v>
      </c>
      <c r="D28" s="55">
        <f>'Показатель 8.2'!H31</f>
        <v>1</v>
      </c>
      <c r="E28" s="55">
        <f>'Показатель 9.1'!H29</f>
        <v>0</v>
      </c>
      <c r="F28" s="55">
        <f>'Показатель 9.2'!J29</f>
        <v>0.5</v>
      </c>
      <c r="G28" s="55">
        <f>'Показатель 9.3'!G29</f>
        <v>1</v>
      </c>
    </row>
    <row r="29" spans="1:7" ht="15.95" customHeight="1" x14ac:dyDescent="0.2">
      <c r="A29" s="37" t="s">
        <v>38</v>
      </c>
      <c r="B29" s="54">
        <f t="shared" si="0"/>
        <v>8.5</v>
      </c>
      <c r="C29" s="51">
        <f>'Показатель 8.1'!J31</f>
        <v>4</v>
      </c>
      <c r="D29" s="55">
        <f>'Показатель 8.2'!H32</f>
        <v>3</v>
      </c>
      <c r="E29" s="55">
        <f>'Показатель 9.1'!H30</f>
        <v>0</v>
      </c>
      <c r="F29" s="55">
        <f>'Показатель 9.2'!J30</f>
        <v>0.5</v>
      </c>
      <c r="G29" s="55">
        <f>'Показатель 9.3'!G30</f>
        <v>1</v>
      </c>
    </row>
    <row r="30" spans="1:7" ht="15.95" customHeight="1" x14ac:dyDescent="0.2">
      <c r="A30" s="37" t="s">
        <v>39</v>
      </c>
      <c r="B30" s="54">
        <f t="shared" si="0"/>
        <v>2.5</v>
      </c>
      <c r="C30" s="51">
        <f>'Показатель 8.1'!J32</f>
        <v>2</v>
      </c>
      <c r="D30" s="55">
        <f>'Показатель 8.2'!H33</f>
        <v>0</v>
      </c>
      <c r="E30" s="55">
        <f>'Показатель 9.1'!H31</f>
        <v>0</v>
      </c>
      <c r="F30" s="55">
        <f>'Показатель 9.2'!J31</f>
        <v>0.5</v>
      </c>
      <c r="G30" s="55">
        <f>'Показатель 9.3'!G31</f>
        <v>0</v>
      </c>
    </row>
    <row r="31" spans="1:7" ht="15.95" customHeight="1" x14ac:dyDescent="0.2">
      <c r="A31" s="37" t="s">
        <v>40</v>
      </c>
      <c r="B31" s="54">
        <f t="shared" si="0"/>
        <v>6.5</v>
      </c>
      <c r="C31" s="51">
        <f>'Показатель 8.1'!J33</f>
        <v>4</v>
      </c>
      <c r="D31" s="55">
        <f>'Показатель 8.2'!H34</f>
        <v>0</v>
      </c>
      <c r="E31" s="55">
        <f>'Показатель 9.1'!H32</f>
        <v>0.5</v>
      </c>
      <c r="F31" s="55">
        <f>'Показатель 9.2'!J32</f>
        <v>1</v>
      </c>
      <c r="G31" s="55">
        <f>'Показатель 9.3'!G32</f>
        <v>1</v>
      </c>
    </row>
    <row r="32" spans="1:7" ht="15.95" customHeight="1" x14ac:dyDescent="0.2">
      <c r="A32" s="37" t="s">
        <v>41</v>
      </c>
      <c r="B32" s="54">
        <f t="shared" si="0"/>
        <v>3.25</v>
      </c>
      <c r="C32" s="51">
        <f>'Показатель 8.1'!J34</f>
        <v>2</v>
      </c>
      <c r="D32" s="55">
        <f>'Показатель 8.2'!H35</f>
        <v>0</v>
      </c>
      <c r="E32" s="55">
        <f>'Показатель 9.1'!H33</f>
        <v>0</v>
      </c>
      <c r="F32" s="55">
        <f>'Показатель 9.2'!J33</f>
        <v>0.25</v>
      </c>
      <c r="G32" s="55">
        <f>'Показатель 9.3'!G33</f>
        <v>1</v>
      </c>
    </row>
    <row r="33" spans="1:7" ht="15.95" customHeight="1" x14ac:dyDescent="0.2">
      <c r="A33" s="37" t="s">
        <v>42</v>
      </c>
      <c r="B33" s="54">
        <f t="shared" si="0"/>
        <v>2</v>
      </c>
      <c r="C33" s="51">
        <f>'Показатель 8.1'!J35</f>
        <v>1</v>
      </c>
      <c r="D33" s="55">
        <f>'Показатель 8.2'!H36</f>
        <v>0</v>
      </c>
      <c r="E33" s="55">
        <f>'Показатель 9.1'!H34</f>
        <v>0</v>
      </c>
      <c r="F33" s="55">
        <f>'Показатель 9.2'!J34</f>
        <v>0</v>
      </c>
      <c r="G33" s="55">
        <f>'Показатель 9.3'!G34</f>
        <v>1</v>
      </c>
    </row>
    <row r="34" spans="1:7" ht="15.95" customHeight="1" x14ac:dyDescent="0.2">
      <c r="A34" s="37" t="s">
        <v>43</v>
      </c>
      <c r="B34" s="54">
        <f t="shared" si="0"/>
        <v>5</v>
      </c>
      <c r="C34" s="51">
        <f>'Показатель 8.1'!J36</f>
        <v>1</v>
      </c>
      <c r="D34" s="55">
        <f>'Показатель 8.2'!H37</f>
        <v>2</v>
      </c>
      <c r="E34" s="55">
        <f>'Показатель 9.1'!H35</f>
        <v>0</v>
      </c>
      <c r="F34" s="55">
        <f>'Показатель 9.2'!J35</f>
        <v>1</v>
      </c>
      <c r="G34" s="55">
        <f>'Показатель 9.3'!G35</f>
        <v>1</v>
      </c>
    </row>
    <row r="35" spans="1:7" ht="15.95" customHeight="1" x14ac:dyDescent="0.2">
      <c r="A35" s="37" t="s">
        <v>44</v>
      </c>
      <c r="B35" s="54">
        <f t="shared" si="0"/>
        <v>2</v>
      </c>
      <c r="C35" s="51">
        <f>'Показатель 8.1'!J37</f>
        <v>1</v>
      </c>
      <c r="D35" s="55">
        <f>'Показатель 8.2'!H38</f>
        <v>0</v>
      </c>
      <c r="E35" s="55">
        <f>'Показатель 9.1'!H36</f>
        <v>0</v>
      </c>
      <c r="F35" s="55">
        <f>'Показатель 9.2'!J36</f>
        <v>0</v>
      </c>
      <c r="G35" s="55">
        <f>'Показатель 9.3'!G36</f>
        <v>1</v>
      </c>
    </row>
    <row r="36" spans="1:7" ht="15.95" customHeight="1" x14ac:dyDescent="0.2">
      <c r="A36" s="37" t="s">
        <v>45</v>
      </c>
      <c r="B36" s="54">
        <f t="shared" si="0"/>
        <v>7.5</v>
      </c>
      <c r="C36" s="51">
        <f>'Показатель 8.1'!J38</f>
        <v>4</v>
      </c>
      <c r="D36" s="55">
        <f>'Показатель 8.2'!H39</f>
        <v>2</v>
      </c>
      <c r="E36" s="55">
        <f>'Показатель 9.1'!H37</f>
        <v>0</v>
      </c>
      <c r="F36" s="55">
        <f>'Показатель 9.2'!J37</f>
        <v>0.5</v>
      </c>
      <c r="G36" s="55">
        <f>'Показатель 9.3'!G37</f>
        <v>1</v>
      </c>
    </row>
    <row r="37" spans="1:7" ht="15.95" customHeight="1" x14ac:dyDescent="0.2">
      <c r="A37" s="37" t="s">
        <v>46</v>
      </c>
      <c r="B37" s="54">
        <f t="shared" si="0"/>
        <v>2.25</v>
      </c>
      <c r="C37" s="51">
        <f>'Показатель 8.1'!J39</f>
        <v>1</v>
      </c>
      <c r="D37" s="55">
        <f>'Показатель 8.2'!H40</f>
        <v>0</v>
      </c>
      <c r="E37" s="55">
        <f>'Показатель 9.1'!H38</f>
        <v>0</v>
      </c>
      <c r="F37" s="55">
        <f>'Показатель 9.2'!J38</f>
        <v>0.25</v>
      </c>
      <c r="G37" s="55">
        <f>'Показатель 9.3'!G38</f>
        <v>1</v>
      </c>
    </row>
    <row r="38" spans="1:7" ht="15.95" customHeight="1" x14ac:dyDescent="0.2">
      <c r="A38" s="37" t="s">
        <v>47</v>
      </c>
      <c r="B38" s="54">
        <f t="shared" si="0"/>
        <v>4</v>
      </c>
      <c r="C38" s="51">
        <f>'Показатель 8.1'!J40</f>
        <v>2</v>
      </c>
      <c r="D38" s="55">
        <f>'Показатель 8.2'!H41</f>
        <v>1</v>
      </c>
      <c r="E38" s="55">
        <f>'Показатель 9.1'!H39</f>
        <v>0</v>
      </c>
      <c r="F38" s="55">
        <f>'Показатель 9.2'!J39</f>
        <v>0</v>
      </c>
      <c r="G38" s="55">
        <f>'Показатель 9.3'!G39</f>
        <v>1</v>
      </c>
    </row>
    <row r="39" spans="1:7" ht="15.95" customHeight="1" x14ac:dyDescent="0.2">
      <c r="A39" s="37" t="s">
        <v>48</v>
      </c>
      <c r="B39" s="54">
        <f t="shared" si="0"/>
        <v>6.5</v>
      </c>
      <c r="C39" s="51">
        <f>'Показатель 8.1'!J41</f>
        <v>4</v>
      </c>
      <c r="D39" s="55">
        <f>'Показатель 8.2'!H42</f>
        <v>1</v>
      </c>
      <c r="E39" s="55">
        <f>'Показатель 9.1'!H40</f>
        <v>0</v>
      </c>
      <c r="F39" s="55">
        <f>'Показатель 9.2'!J40</f>
        <v>0.5</v>
      </c>
      <c r="G39" s="55">
        <f>'Показатель 9.3'!G40</f>
        <v>1</v>
      </c>
    </row>
    <row r="40" spans="1:7" ht="15.95" customHeight="1" x14ac:dyDescent="0.2">
      <c r="A40" s="37" t="s">
        <v>49</v>
      </c>
      <c r="B40" s="54">
        <f t="shared" si="0"/>
        <v>5</v>
      </c>
      <c r="C40" s="51">
        <f>'Показатель 8.1'!J42</f>
        <v>2</v>
      </c>
      <c r="D40" s="55">
        <f>'Показатель 8.2'!H43</f>
        <v>1</v>
      </c>
      <c r="E40" s="55">
        <f>'Показатель 9.1'!H41</f>
        <v>0.5</v>
      </c>
      <c r="F40" s="55">
        <f>'Показатель 9.2'!J41</f>
        <v>0.5</v>
      </c>
      <c r="G40" s="55">
        <f>'Показатель 9.3'!G41</f>
        <v>1</v>
      </c>
    </row>
    <row r="41" spans="1:7" ht="15.95" customHeight="1" x14ac:dyDescent="0.2">
      <c r="A41" s="37" t="s">
        <v>50</v>
      </c>
      <c r="B41" s="54">
        <f t="shared" si="0"/>
        <v>4</v>
      </c>
      <c r="C41" s="51">
        <f>'Показатель 8.1'!J43</f>
        <v>2</v>
      </c>
      <c r="D41" s="55">
        <f>'Показатель 8.2'!H44</f>
        <v>0</v>
      </c>
      <c r="E41" s="55">
        <f>'Показатель 9.1'!H42</f>
        <v>0</v>
      </c>
      <c r="F41" s="55">
        <f>'Показатель 9.2'!J42</f>
        <v>1</v>
      </c>
      <c r="G41" s="55">
        <f>'Показатель 9.3'!G42</f>
        <v>1</v>
      </c>
    </row>
    <row r="42" spans="1:7" ht="15.95" customHeight="1" x14ac:dyDescent="0.2">
      <c r="A42" s="37" t="s">
        <v>51</v>
      </c>
      <c r="B42" s="54">
        <f t="shared" si="0"/>
        <v>3</v>
      </c>
      <c r="C42" s="51">
        <f>'Показатель 8.1'!J44</f>
        <v>2</v>
      </c>
      <c r="D42" s="55">
        <f>'Показатель 8.2'!H45</f>
        <v>0</v>
      </c>
      <c r="E42" s="55">
        <f>'Показатель 9.1'!H43</f>
        <v>0</v>
      </c>
      <c r="F42" s="55">
        <f>'Показатель 9.2'!J43</f>
        <v>1</v>
      </c>
      <c r="G42" s="55">
        <f>'Показатель 9.3'!G43</f>
        <v>0</v>
      </c>
    </row>
    <row r="43" spans="1:7" ht="15.95" customHeight="1" x14ac:dyDescent="0.2">
      <c r="A43" s="37" t="s">
        <v>53</v>
      </c>
      <c r="B43" s="54">
        <f t="shared" si="0"/>
        <v>3</v>
      </c>
      <c r="C43" s="51">
        <f>'Показатель 8.1'!J45</f>
        <v>0</v>
      </c>
      <c r="D43" s="55">
        <f>'Показатель 8.2'!H46</f>
        <v>1</v>
      </c>
      <c r="E43" s="55">
        <f>'Показатель 9.1'!H44</f>
        <v>0</v>
      </c>
      <c r="F43" s="55">
        <f>'Показатель 9.2'!J44</f>
        <v>1</v>
      </c>
      <c r="G43" s="55">
        <f>'Показатель 9.3'!G44</f>
        <v>1</v>
      </c>
    </row>
    <row r="44" spans="1:7" ht="15.95" customHeight="1" x14ac:dyDescent="0.2">
      <c r="A44" s="37" t="s">
        <v>54</v>
      </c>
      <c r="B44" s="54">
        <f t="shared" si="0"/>
        <v>4.5</v>
      </c>
      <c r="C44" s="51">
        <f>'Показатель 8.1'!J46</f>
        <v>2</v>
      </c>
      <c r="D44" s="55">
        <f>'Показатель 8.2'!H47</f>
        <v>1</v>
      </c>
      <c r="E44" s="55">
        <f>'Показатель 9.1'!H45</f>
        <v>0</v>
      </c>
      <c r="F44" s="55">
        <f>'Показатель 9.2'!J45</f>
        <v>0.5</v>
      </c>
      <c r="G44" s="55">
        <f>'Показатель 9.3'!G45</f>
        <v>1</v>
      </c>
    </row>
    <row r="45" spans="1:7" ht="15.95" customHeight="1" x14ac:dyDescent="0.2">
      <c r="A45" s="37" t="s">
        <v>55</v>
      </c>
      <c r="B45" s="54">
        <f t="shared" si="0"/>
        <v>7</v>
      </c>
      <c r="C45" s="51">
        <f>'Показатель 8.1'!J47</f>
        <v>4</v>
      </c>
      <c r="D45" s="55">
        <f>'Показатель 8.2'!H48</f>
        <v>0.5</v>
      </c>
      <c r="E45" s="55">
        <f>'Показатель 9.1'!H46</f>
        <v>0.5</v>
      </c>
      <c r="F45" s="55">
        <f>'Показатель 9.2'!J46</f>
        <v>1</v>
      </c>
      <c r="G45" s="55">
        <f>'Показатель 9.3'!G46</f>
        <v>1</v>
      </c>
    </row>
    <row r="46" spans="1:7" ht="15.95" customHeight="1" x14ac:dyDescent="0.2">
      <c r="A46" s="37" t="s">
        <v>52</v>
      </c>
      <c r="B46" s="54">
        <f t="shared" si="0"/>
        <v>3.5</v>
      </c>
      <c r="C46" s="51">
        <f>'Показатель 8.1'!J48</f>
        <v>1</v>
      </c>
      <c r="D46" s="55">
        <f>'Показатель 8.2'!H49</f>
        <v>1</v>
      </c>
      <c r="E46" s="55">
        <f>'Показатель 9.1'!H47</f>
        <v>0</v>
      </c>
      <c r="F46" s="55">
        <f>'Показатель 9.2'!J47</f>
        <v>0.5</v>
      </c>
      <c r="G46" s="55">
        <f>'Показатель 9.3'!G47</f>
        <v>1</v>
      </c>
    </row>
    <row r="47" spans="1:7" ht="15.95" customHeight="1" x14ac:dyDescent="0.2">
      <c r="A47" s="37" t="s">
        <v>56</v>
      </c>
      <c r="B47" s="54">
        <f t="shared" si="0"/>
        <v>4.5</v>
      </c>
      <c r="C47" s="51">
        <f>'Показатель 8.1'!J49</f>
        <v>2</v>
      </c>
      <c r="D47" s="55">
        <f>'Показатель 8.2'!H50</f>
        <v>0.5</v>
      </c>
      <c r="E47" s="55">
        <f>'Показатель 9.1'!H48</f>
        <v>0.5</v>
      </c>
      <c r="F47" s="55">
        <f>'Показатель 9.2'!J48</f>
        <v>0.5</v>
      </c>
      <c r="G47" s="55">
        <f>'Показатель 9.3'!G48</f>
        <v>1</v>
      </c>
    </row>
    <row r="48" spans="1:7" ht="15.95" customHeight="1" x14ac:dyDescent="0.2">
      <c r="A48" s="37" t="s">
        <v>57</v>
      </c>
      <c r="B48" s="54">
        <f t="shared" si="0"/>
        <v>3</v>
      </c>
      <c r="C48" s="51">
        <f>'Показатель 8.1'!J50</f>
        <v>2</v>
      </c>
      <c r="D48" s="55">
        <f>'Показатель 8.2'!H51</f>
        <v>0</v>
      </c>
      <c r="E48" s="55">
        <f>'Показатель 9.1'!H49</f>
        <v>0</v>
      </c>
      <c r="F48" s="55">
        <f>'Показатель 9.2'!J49</f>
        <v>0</v>
      </c>
      <c r="G48" s="55">
        <f>'Показатель 9.3'!G49</f>
        <v>1</v>
      </c>
    </row>
    <row r="49" spans="1:7" ht="15.95" customHeight="1" x14ac:dyDescent="0.2">
      <c r="A49" s="37" t="s">
        <v>58</v>
      </c>
      <c r="B49" s="54">
        <f t="shared" si="0"/>
        <v>5</v>
      </c>
      <c r="C49" s="51">
        <f>'Показатель 8.1'!J51</f>
        <v>2</v>
      </c>
      <c r="D49" s="55">
        <f>'Показатель 8.2'!H52</f>
        <v>0</v>
      </c>
      <c r="E49" s="55">
        <f>'Показатель 9.1'!H50</f>
        <v>1</v>
      </c>
      <c r="F49" s="55">
        <f>'Показатель 9.2'!J50</f>
        <v>1</v>
      </c>
      <c r="G49" s="55">
        <f>'Показатель 9.3'!G50</f>
        <v>1</v>
      </c>
    </row>
  </sheetData>
  <mergeCells count="1">
    <mergeCell ref="A1:G1"/>
  </mergeCells>
  <pageMargins left="0.51181102362204722" right="0.31496062992125984" top="0.35433070866141736" bottom="0.35433070866141736" header="0.31496062992125984" footer="0.31496062992125984"/>
  <pageSetup paperSize="9" scale="6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view="pageBreakPreview" zoomScale="98" zoomScaleNormal="100" zoomScaleSheetLayoutView="98" workbookViewId="0">
      <pane ySplit="4" topLeftCell="A5" activePane="bottomLeft" state="frozen"/>
      <selection pane="bottomLeft" activeCell="B37" sqref="B37"/>
    </sheetView>
  </sheetViews>
  <sheetFormatPr defaultRowHeight="15" x14ac:dyDescent="0.25"/>
  <cols>
    <col min="1" max="1" width="6.140625" customWidth="1"/>
    <col min="2" max="2" width="110.28515625" customWidth="1"/>
    <col min="3" max="3" width="7.42578125" customWidth="1"/>
  </cols>
  <sheetData>
    <row r="1" spans="1:3" ht="15.75" x14ac:dyDescent="0.25">
      <c r="A1" s="151" t="s">
        <v>74</v>
      </c>
      <c r="B1" s="151"/>
      <c r="C1" s="151"/>
    </row>
    <row r="2" spans="1:3" ht="15.75" x14ac:dyDescent="0.25">
      <c r="A2" s="31"/>
      <c r="B2" s="31"/>
      <c r="C2" s="31"/>
    </row>
    <row r="3" spans="1:3" ht="15" customHeight="1" x14ac:dyDescent="0.25">
      <c r="A3" s="152" t="s">
        <v>4</v>
      </c>
      <c r="B3" s="153" t="s">
        <v>5</v>
      </c>
      <c r="C3" s="153" t="s">
        <v>6</v>
      </c>
    </row>
    <row r="4" spans="1:3" x14ac:dyDescent="0.25">
      <c r="A4" s="152"/>
      <c r="B4" s="153"/>
      <c r="C4" s="153"/>
    </row>
    <row r="5" spans="1:3" x14ac:dyDescent="0.25">
      <c r="A5" s="99" t="s">
        <v>75</v>
      </c>
      <c r="B5" s="100" t="s">
        <v>76</v>
      </c>
      <c r="C5" s="101">
        <f>C8+C13</f>
        <v>7</v>
      </c>
    </row>
    <row r="6" spans="1:3" ht="36.75" customHeight="1" x14ac:dyDescent="0.25">
      <c r="A6" s="156" t="s">
        <v>79</v>
      </c>
      <c r="B6" s="96" t="s">
        <v>77</v>
      </c>
      <c r="C6" s="157"/>
    </row>
    <row r="7" spans="1:3" ht="106.5" customHeight="1" x14ac:dyDescent="0.25">
      <c r="A7" s="156"/>
      <c r="B7" s="98" t="s">
        <v>78</v>
      </c>
      <c r="C7" s="157"/>
    </row>
    <row r="8" spans="1:3" x14ac:dyDescent="0.25">
      <c r="A8" s="29"/>
      <c r="B8" s="32" t="s">
        <v>81</v>
      </c>
      <c r="C8" s="30">
        <v>4</v>
      </c>
    </row>
    <row r="9" spans="1:3" x14ac:dyDescent="0.25">
      <c r="A9" s="117"/>
      <c r="B9" s="32" t="s">
        <v>82</v>
      </c>
      <c r="C9" s="118">
        <v>2</v>
      </c>
    </row>
    <row r="10" spans="1:3" x14ac:dyDescent="0.25">
      <c r="A10" s="29"/>
      <c r="B10" s="20" t="s">
        <v>83</v>
      </c>
      <c r="C10" s="30">
        <v>0</v>
      </c>
    </row>
    <row r="11" spans="1:3" ht="38.25" customHeight="1" x14ac:dyDescent="0.25">
      <c r="A11" s="154" t="s">
        <v>80</v>
      </c>
      <c r="B11" s="96" t="s">
        <v>84</v>
      </c>
      <c r="C11" s="155"/>
    </row>
    <row r="12" spans="1:3" ht="281.25" customHeight="1" x14ac:dyDescent="0.25">
      <c r="A12" s="154"/>
      <c r="B12" s="98" t="s">
        <v>85</v>
      </c>
      <c r="C12" s="155"/>
    </row>
    <row r="13" spans="1:3" x14ac:dyDescent="0.25">
      <c r="A13" s="33"/>
      <c r="B13" s="32" t="s">
        <v>86</v>
      </c>
      <c r="C13" s="30">
        <v>3</v>
      </c>
    </row>
    <row r="14" spans="1:3" x14ac:dyDescent="0.25">
      <c r="A14" s="33"/>
      <c r="B14" s="32" t="s">
        <v>87</v>
      </c>
      <c r="C14" s="118">
        <v>2</v>
      </c>
    </row>
    <row r="15" spans="1:3" x14ac:dyDescent="0.25">
      <c r="A15" s="33"/>
      <c r="B15" s="32" t="s">
        <v>88</v>
      </c>
      <c r="C15" s="30">
        <v>1</v>
      </c>
    </row>
    <row r="16" spans="1:3" x14ac:dyDescent="0.25">
      <c r="A16" s="33"/>
      <c r="B16" s="20" t="s">
        <v>89</v>
      </c>
      <c r="C16" s="30">
        <v>0</v>
      </c>
    </row>
    <row r="17" spans="1:3" x14ac:dyDescent="0.25">
      <c r="A17" s="102" t="s">
        <v>90</v>
      </c>
      <c r="B17" s="100" t="s">
        <v>91</v>
      </c>
      <c r="C17" s="101">
        <f>C20+C24+C28</f>
        <v>3</v>
      </c>
    </row>
    <row r="18" spans="1:3" ht="34.5" customHeight="1" x14ac:dyDescent="0.25">
      <c r="A18" s="147" t="s">
        <v>92</v>
      </c>
      <c r="B18" s="96" t="s">
        <v>93</v>
      </c>
      <c r="C18" s="149"/>
    </row>
    <row r="19" spans="1:3" ht="161.25" customHeight="1" x14ac:dyDescent="0.25">
      <c r="A19" s="148"/>
      <c r="B19" s="98" t="s">
        <v>94</v>
      </c>
      <c r="C19" s="150"/>
    </row>
    <row r="20" spans="1:3" ht="30" customHeight="1" x14ac:dyDescent="0.25">
      <c r="A20" s="21"/>
      <c r="B20" s="32" t="s">
        <v>95</v>
      </c>
      <c r="C20" s="46">
        <v>1</v>
      </c>
    </row>
    <row r="21" spans="1:3" ht="17.25" customHeight="1" x14ac:dyDescent="0.25">
      <c r="A21" s="21"/>
      <c r="B21" s="32" t="s">
        <v>96</v>
      </c>
      <c r="C21" s="56">
        <v>0</v>
      </c>
    </row>
    <row r="22" spans="1:3" ht="66" customHeight="1" x14ac:dyDescent="0.25">
      <c r="A22" s="147" t="s">
        <v>97</v>
      </c>
      <c r="B22" s="96" t="s">
        <v>98</v>
      </c>
      <c r="C22" s="149"/>
    </row>
    <row r="23" spans="1:3" ht="73.5" customHeight="1" x14ac:dyDescent="0.25">
      <c r="A23" s="148"/>
      <c r="B23" s="97" t="s">
        <v>99</v>
      </c>
      <c r="C23" s="150"/>
    </row>
    <row r="24" spans="1:3" ht="33" customHeight="1" x14ac:dyDescent="0.25">
      <c r="A24" s="21"/>
      <c r="B24" s="32" t="s">
        <v>100</v>
      </c>
      <c r="C24" s="60">
        <v>1</v>
      </c>
    </row>
    <row r="25" spans="1:3" ht="30" customHeight="1" x14ac:dyDescent="0.25">
      <c r="A25" s="21"/>
      <c r="B25" s="32" t="s">
        <v>101</v>
      </c>
      <c r="C25" s="61">
        <v>0</v>
      </c>
    </row>
    <row r="26" spans="1:3" ht="33.75" customHeight="1" x14ac:dyDescent="0.25">
      <c r="A26" s="147" t="s">
        <v>102</v>
      </c>
      <c r="B26" s="96" t="s">
        <v>103</v>
      </c>
      <c r="C26" s="149"/>
    </row>
    <row r="27" spans="1:3" ht="42.75" customHeight="1" x14ac:dyDescent="0.25">
      <c r="A27" s="148"/>
      <c r="B27" s="98" t="s">
        <v>104</v>
      </c>
      <c r="C27" s="150"/>
    </row>
    <row r="28" spans="1:3" x14ac:dyDescent="0.25">
      <c r="A28" s="21"/>
      <c r="B28" s="32" t="s">
        <v>105</v>
      </c>
      <c r="C28" s="61">
        <v>1</v>
      </c>
    </row>
    <row r="29" spans="1:3" x14ac:dyDescent="0.25">
      <c r="A29" s="21"/>
      <c r="B29" s="32" t="s">
        <v>106</v>
      </c>
      <c r="C29" s="61">
        <v>0</v>
      </c>
    </row>
    <row r="30" spans="1:3" x14ac:dyDescent="0.25">
      <c r="A30" s="79"/>
      <c r="B30" s="103" t="s">
        <v>107</v>
      </c>
      <c r="C30" s="104">
        <f>C5+C17</f>
        <v>10</v>
      </c>
    </row>
  </sheetData>
  <mergeCells count="14">
    <mergeCell ref="A26:A27"/>
    <mergeCell ref="C26:C27"/>
    <mergeCell ref="A1:C1"/>
    <mergeCell ref="A3:A4"/>
    <mergeCell ref="B3:B4"/>
    <mergeCell ref="C3:C4"/>
    <mergeCell ref="A11:A12"/>
    <mergeCell ref="C11:C12"/>
    <mergeCell ref="A22:A23"/>
    <mergeCell ref="C22:C23"/>
    <mergeCell ref="A6:A7"/>
    <mergeCell ref="C6:C7"/>
    <mergeCell ref="A18:A19"/>
    <mergeCell ref="C18:C19"/>
  </mergeCells>
  <pageMargins left="1.1023622047244095" right="0.70866141732283472" top="0.35433070866141736" bottom="0.35433070866141736" header="0.31496062992125984" footer="0.31496062992125984"/>
  <pageSetup paperSize="9" scale="6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0"/>
  <sheetViews>
    <sheetView view="pageBreakPreview" zoomScaleNormal="100" zoomScaleSheetLayoutView="100" workbookViewId="0">
      <pane ySplit="7" topLeftCell="A8" activePane="bottomLeft" state="frozen"/>
      <selection pane="bottomLeft" activeCell="B11" sqref="B11"/>
    </sheetView>
  </sheetViews>
  <sheetFormatPr defaultRowHeight="12.75" x14ac:dyDescent="0.2"/>
  <cols>
    <col min="1" max="1" width="3.85546875" style="12" customWidth="1"/>
    <col min="2" max="2" width="23.28515625" style="22" customWidth="1"/>
    <col min="3" max="3" width="55.140625" style="11" customWidth="1"/>
    <col min="4" max="4" width="16.28515625" style="11" customWidth="1"/>
    <col min="5" max="5" width="25.28515625" style="11" customWidth="1"/>
    <col min="6" max="6" width="11" style="11" customWidth="1"/>
    <col min="7" max="7" width="12.140625" style="11" customWidth="1"/>
    <col min="8" max="8" width="10.42578125" style="11" customWidth="1"/>
    <col min="9" max="9" width="10.42578125" style="22" customWidth="1"/>
    <col min="10" max="10" width="9.140625" style="22"/>
    <col min="11" max="11" width="49.7109375" style="22" customWidth="1"/>
    <col min="12" max="12" width="39.85546875" style="22" customWidth="1"/>
    <col min="13" max="16384" width="9.140625" style="22"/>
  </cols>
  <sheetData>
    <row r="1" spans="1:12" s="19" customFormat="1" ht="17.25" customHeight="1" x14ac:dyDescent="0.25">
      <c r="A1" s="115" t="s">
        <v>108</v>
      </c>
      <c r="B1" s="47"/>
      <c r="C1" s="47"/>
      <c r="D1" s="47"/>
      <c r="E1" s="47"/>
      <c r="F1" s="47"/>
      <c r="G1" s="47"/>
      <c r="H1" s="47"/>
      <c r="I1" s="47"/>
      <c r="J1" s="47"/>
      <c r="K1"/>
    </row>
    <row r="2" spans="1:12" ht="16.5" customHeight="1" x14ac:dyDescent="0.2">
      <c r="A2" s="17" t="s">
        <v>17</v>
      </c>
      <c r="B2" s="5"/>
      <c r="C2" s="42"/>
      <c r="D2" s="42"/>
      <c r="E2" s="42"/>
      <c r="F2" s="42"/>
      <c r="G2" s="42"/>
      <c r="H2" s="23"/>
    </row>
    <row r="3" spans="1:12" ht="42.75" customHeight="1" x14ac:dyDescent="0.2">
      <c r="A3" s="158" t="str">
        <f>'Методика IV этап'!B7</f>
        <v xml:space="preserve">В целях оценки показателя учитывается публикация проекта решения о бюджете муниципального образования в полном объеме, включая текстовую часть и все приложения к нему. Публикация отдельных составляющих в целях оценки показателя не учитывается.                                                                                                                                                          
Проект решения о бюджете муниципального образования и материалы к нему должны быть опубликованы в течение 10 рабочих дней после внесения проекта решения в представительный  орган муниципального образования и сохраняться не менее трех лет. В случае нарушения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58"/>
      <c r="C3" s="158"/>
      <c r="D3" s="158"/>
      <c r="E3" s="158"/>
      <c r="F3" s="158"/>
      <c r="G3" s="158"/>
      <c r="H3" s="158"/>
      <c r="I3" s="158"/>
      <c r="J3" s="158"/>
      <c r="K3" s="158"/>
      <c r="L3" s="158"/>
    </row>
    <row r="4" spans="1:12" ht="51" customHeight="1" x14ac:dyDescent="0.2">
      <c r="A4" s="159" t="s">
        <v>4</v>
      </c>
      <c r="B4" s="123" t="s">
        <v>61</v>
      </c>
      <c r="C4" s="123" t="str">
        <f>'Методика IV этап'!B6</f>
        <v>Опубликование проекта решения о бюджете муниципального образования на очередной финансовый год (очередной финансовый год и плановый период) на портале (сайте)</v>
      </c>
      <c r="D4" s="123" t="s">
        <v>16</v>
      </c>
      <c r="E4" s="159" t="s">
        <v>68</v>
      </c>
      <c r="F4" s="159" t="s">
        <v>109</v>
      </c>
      <c r="G4" s="159"/>
      <c r="H4" s="159"/>
      <c r="I4" s="159"/>
      <c r="J4" s="159"/>
      <c r="K4" s="159" t="s">
        <v>3</v>
      </c>
      <c r="L4" s="159" t="s">
        <v>64</v>
      </c>
    </row>
    <row r="5" spans="1:12" s="10" customFormat="1" ht="30.75" customHeight="1" x14ac:dyDescent="0.2">
      <c r="A5" s="159"/>
      <c r="B5" s="159" t="s">
        <v>7</v>
      </c>
      <c r="C5" s="125" t="str">
        <f>'Методика IV этап'!B8</f>
        <v>Опубликован в структурированном виде, с указанием полных или кратких наименований всех составляющих</v>
      </c>
      <c r="D5" s="160" t="s">
        <v>59</v>
      </c>
      <c r="E5" s="159"/>
      <c r="F5" s="161" t="s">
        <v>13</v>
      </c>
      <c r="G5" s="160" t="s">
        <v>14</v>
      </c>
      <c r="H5" s="160"/>
      <c r="I5" s="160"/>
      <c r="J5" s="161" t="s">
        <v>12</v>
      </c>
      <c r="K5" s="159"/>
      <c r="L5" s="159"/>
    </row>
    <row r="6" spans="1:12" s="10" customFormat="1" ht="46.5" customHeight="1" x14ac:dyDescent="0.2">
      <c r="A6" s="159"/>
      <c r="B6" s="159"/>
      <c r="C6" s="125" t="str">
        <f>'Методика IV этап'!B9</f>
        <v>Опубликован, но не в структурированном виде и (или) без указания полных или кратких наименований всех составляющих</v>
      </c>
      <c r="D6" s="160"/>
      <c r="E6" s="159"/>
      <c r="F6" s="161"/>
      <c r="G6" s="160" t="s">
        <v>11</v>
      </c>
      <c r="H6" s="160" t="s">
        <v>18</v>
      </c>
      <c r="I6" s="160" t="s">
        <v>60</v>
      </c>
      <c r="J6" s="161"/>
      <c r="K6" s="159"/>
      <c r="L6" s="159"/>
    </row>
    <row r="7" spans="1:12" s="10" customFormat="1" ht="22.5" customHeight="1" x14ac:dyDescent="0.2">
      <c r="A7" s="159"/>
      <c r="B7" s="159"/>
      <c r="C7" s="125" t="str">
        <f>'Методика IV этап'!B10</f>
        <v>Не опубликован</v>
      </c>
      <c r="D7" s="160"/>
      <c r="E7" s="159"/>
      <c r="F7" s="161"/>
      <c r="G7" s="160"/>
      <c r="H7" s="160"/>
      <c r="I7" s="160"/>
      <c r="J7" s="161"/>
      <c r="K7" s="159"/>
      <c r="L7" s="159"/>
    </row>
    <row r="8" spans="1:12" s="48" customFormat="1" x14ac:dyDescent="0.2">
      <c r="A8" s="74"/>
      <c r="B8" s="75" t="s">
        <v>19</v>
      </c>
      <c r="C8" s="76"/>
      <c r="D8" s="76"/>
      <c r="E8" s="77"/>
      <c r="F8" s="78"/>
      <c r="G8" s="78"/>
      <c r="H8" s="78"/>
      <c r="I8" s="78"/>
      <c r="J8" s="78"/>
      <c r="K8" s="116"/>
      <c r="L8" s="79"/>
    </row>
    <row r="9" spans="1:12" s="7" customFormat="1" ht="25.5" x14ac:dyDescent="0.2">
      <c r="A9" s="38">
        <v>1</v>
      </c>
      <c r="B9" s="37" t="s">
        <v>20</v>
      </c>
      <c r="C9" s="44" t="s">
        <v>81</v>
      </c>
      <c r="D9" s="67" t="s">
        <v>120</v>
      </c>
      <c r="E9" s="71"/>
      <c r="F9" s="39">
        <f>IF(C9=$C$5,4,IF(C9=$C$6,2,0))</f>
        <v>4</v>
      </c>
      <c r="G9" s="39"/>
      <c r="H9" s="39"/>
      <c r="I9" s="39"/>
      <c r="J9" s="39">
        <f>F9*(1-G9)*(1-H9)*(1-I9)</f>
        <v>4</v>
      </c>
      <c r="K9" s="57" t="s">
        <v>119</v>
      </c>
      <c r="L9" s="66"/>
    </row>
    <row r="10" spans="1:12" ht="86.25" customHeight="1" x14ac:dyDescent="0.2">
      <c r="A10" s="38">
        <v>2</v>
      </c>
      <c r="B10" s="37" t="s">
        <v>21</v>
      </c>
      <c r="C10" s="44" t="s">
        <v>83</v>
      </c>
      <c r="D10" s="64" t="s">
        <v>133</v>
      </c>
      <c r="E10" s="67"/>
      <c r="F10" s="39">
        <f t="shared" ref="F10:F51" si="0">IF(C10=$C$5,4,IF(C10=$C$6,2,0))</f>
        <v>0</v>
      </c>
      <c r="G10" s="39"/>
      <c r="H10" s="39"/>
      <c r="I10" s="39"/>
      <c r="J10" s="39">
        <f t="shared" ref="J10:J12" si="1">F10*(1-H10)*(1-I10)</f>
        <v>0</v>
      </c>
      <c r="K10" s="57" t="s">
        <v>144</v>
      </c>
      <c r="L10" s="66" t="s">
        <v>148</v>
      </c>
    </row>
    <row r="11" spans="1:12" ht="48.75" customHeight="1" x14ac:dyDescent="0.2">
      <c r="A11" s="38">
        <v>3</v>
      </c>
      <c r="B11" s="37" t="s">
        <v>388</v>
      </c>
      <c r="C11" s="44" t="s">
        <v>82</v>
      </c>
      <c r="D11" s="67" t="s">
        <v>120</v>
      </c>
      <c r="E11" s="84"/>
      <c r="F11" s="39">
        <f t="shared" si="0"/>
        <v>2</v>
      </c>
      <c r="G11" s="39"/>
      <c r="H11" s="39"/>
      <c r="I11" s="39"/>
      <c r="J11" s="39">
        <f t="shared" si="1"/>
        <v>2</v>
      </c>
      <c r="K11" s="127" t="s">
        <v>128</v>
      </c>
      <c r="L11" s="66"/>
    </row>
    <row r="12" spans="1:12" s="7" customFormat="1" ht="63.75" x14ac:dyDescent="0.2">
      <c r="A12" s="38">
        <v>4</v>
      </c>
      <c r="B12" s="37" t="s">
        <v>22</v>
      </c>
      <c r="C12" s="44" t="s">
        <v>82</v>
      </c>
      <c r="D12" s="67" t="s">
        <v>137</v>
      </c>
      <c r="E12" s="40"/>
      <c r="F12" s="39">
        <f t="shared" si="0"/>
        <v>2</v>
      </c>
      <c r="G12" s="39"/>
      <c r="H12" s="39"/>
      <c r="I12" s="39"/>
      <c r="J12" s="39">
        <f t="shared" si="1"/>
        <v>2</v>
      </c>
      <c r="K12" s="127" t="s">
        <v>136</v>
      </c>
      <c r="L12" s="66" t="s">
        <v>139</v>
      </c>
    </row>
    <row r="13" spans="1:12" s="49" customFormat="1" x14ac:dyDescent="0.2">
      <c r="A13" s="80"/>
      <c r="B13" s="75" t="s">
        <v>62</v>
      </c>
      <c r="C13" s="81"/>
      <c r="D13" s="81"/>
      <c r="E13" s="81"/>
      <c r="F13" s="81"/>
      <c r="G13" s="78"/>
      <c r="H13" s="78"/>
      <c r="I13" s="78"/>
      <c r="J13" s="78"/>
      <c r="K13" s="80"/>
      <c r="L13" s="82"/>
    </row>
    <row r="14" spans="1:12" ht="25.5" x14ac:dyDescent="0.2">
      <c r="A14" s="38">
        <v>5</v>
      </c>
      <c r="B14" s="37" t="s">
        <v>23</v>
      </c>
      <c r="C14" s="44" t="s">
        <v>82</v>
      </c>
      <c r="D14" s="67" t="s">
        <v>120</v>
      </c>
      <c r="E14" s="40"/>
      <c r="F14" s="39">
        <f t="shared" si="0"/>
        <v>2</v>
      </c>
      <c r="G14" s="39"/>
      <c r="H14" s="39"/>
      <c r="I14" s="39"/>
      <c r="J14" s="39">
        <f>F14*(1-H14)*(1-I14)*(1-G14)</f>
        <v>2</v>
      </c>
      <c r="K14" s="57" t="s">
        <v>152</v>
      </c>
      <c r="L14" s="65" t="s">
        <v>153</v>
      </c>
    </row>
    <row r="15" spans="1:12" s="7" customFormat="1" ht="25.5" x14ac:dyDescent="0.2">
      <c r="A15" s="38">
        <v>6</v>
      </c>
      <c r="B15" s="37" t="s">
        <v>25</v>
      </c>
      <c r="C15" s="44" t="s">
        <v>81</v>
      </c>
      <c r="D15" s="64" t="s">
        <v>124</v>
      </c>
      <c r="E15" s="71"/>
      <c r="F15" s="39">
        <f t="shared" si="0"/>
        <v>4</v>
      </c>
      <c r="G15" s="39">
        <v>0.5</v>
      </c>
      <c r="H15" s="39"/>
      <c r="I15" s="39"/>
      <c r="J15" s="39">
        <f t="shared" ref="J15:J51" si="2">F15*(1-H15)*(1-I15)*(1-G15)</f>
        <v>2</v>
      </c>
      <c r="K15" s="57" t="s">
        <v>158</v>
      </c>
      <c r="L15" s="65" t="s">
        <v>160</v>
      </c>
    </row>
    <row r="16" spans="1:12" s="7" customFormat="1" ht="89.25" x14ac:dyDescent="0.2">
      <c r="A16" s="38">
        <v>7</v>
      </c>
      <c r="B16" s="37" t="s">
        <v>24</v>
      </c>
      <c r="C16" s="44" t="s">
        <v>82</v>
      </c>
      <c r="D16" s="67" t="s">
        <v>120</v>
      </c>
      <c r="E16" s="40"/>
      <c r="F16" s="39">
        <f t="shared" si="0"/>
        <v>2</v>
      </c>
      <c r="G16" s="39"/>
      <c r="H16" s="39"/>
      <c r="I16" s="39"/>
      <c r="J16" s="39">
        <f t="shared" si="2"/>
        <v>2</v>
      </c>
      <c r="K16" s="57" t="s">
        <v>169</v>
      </c>
      <c r="L16" s="65" t="s">
        <v>168</v>
      </c>
    </row>
    <row r="17" spans="1:12" s="7" customFormat="1" ht="25.5" x14ac:dyDescent="0.2">
      <c r="A17" s="38">
        <v>8</v>
      </c>
      <c r="B17" s="37" t="s">
        <v>26</v>
      </c>
      <c r="C17" s="44" t="s">
        <v>81</v>
      </c>
      <c r="D17" s="64" t="s">
        <v>176</v>
      </c>
      <c r="E17" s="71"/>
      <c r="F17" s="39">
        <f t="shared" si="0"/>
        <v>4</v>
      </c>
      <c r="G17" s="39"/>
      <c r="H17" s="39"/>
      <c r="I17" s="39"/>
      <c r="J17" s="39">
        <f t="shared" si="2"/>
        <v>4</v>
      </c>
      <c r="K17" s="86" t="s">
        <v>175</v>
      </c>
      <c r="L17" s="68" t="s">
        <v>191</v>
      </c>
    </row>
    <row r="18" spans="1:12" ht="25.5" x14ac:dyDescent="0.2">
      <c r="A18" s="38">
        <v>9</v>
      </c>
      <c r="B18" s="37" t="s">
        <v>27</v>
      </c>
      <c r="C18" s="44" t="s">
        <v>81</v>
      </c>
      <c r="D18" s="64" t="s">
        <v>120</v>
      </c>
      <c r="E18" s="71"/>
      <c r="F18" s="39">
        <f t="shared" si="0"/>
        <v>4</v>
      </c>
      <c r="G18" s="39"/>
      <c r="H18" s="39"/>
      <c r="I18" s="39"/>
      <c r="J18" s="39">
        <f t="shared" si="2"/>
        <v>4</v>
      </c>
      <c r="K18" s="129" t="s">
        <v>184</v>
      </c>
      <c r="L18" s="65"/>
    </row>
    <row r="19" spans="1:12" s="7" customFormat="1" ht="25.5" x14ac:dyDescent="0.2">
      <c r="A19" s="38">
        <v>10</v>
      </c>
      <c r="B19" s="37" t="s">
        <v>28</v>
      </c>
      <c r="C19" s="44" t="s">
        <v>82</v>
      </c>
      <c r="D19" s="64" t="s">
        <v>120</v>
      </c>
      <c r="E19" s="71"/>
      <c r="F19" s="39">
        <f t="shared" si="0"/>
        <v>2</v>
      </c>
      <c r="G19" s="39"/>
      <c r="H19" s="39"/>
      <c r="I19" s="39"/>
      <c r="J19" s="39">
        <f t="shared" si="2"/>
        <v>2</v>
      </c>
      <c r="K19" s="86" t="s">
        <v>188</v>
      </c>
      <c r="L19" s="65"/>
    </row>
    <row r="20" spans="1:12" ht="25.5" x14ac:dyDescent="0.2">
      <c r="A20" s="38">
        <v>11</v>
      </c>
      <c r="B20" s="37" t="s">
        <v>63</v>
      </c>
      <c r="C20" s="44" t="s">
        <v>82</v>
      </c>
      <c r="D20" s="64" t="s">
        <v>120</v>
      </c>
      <c r="E20" s="71" t="s">
        <v>193</v>
      </c>
      <c r="F20" s="39">
        <f t="shared" si="0"/>
        <v>2</v>
      </c>
      <c r="G20" s="39"/>
      <c r="H20" s="39">
        <v>0.5</v>
      </c>
      <c r="I20" s="39"/>
      <c r="J20" s="39">
        <f t="shared" si="2"/>
        <v>1</v>
      </c>
      <c r="K20" s="127" t="s">
        <v>192</v>
      </c>
      <c r="L20" s="68"/>
    </row>
    <row r="21" spans="1:12" s="7" customFormat="1" ht="25.5" x14ac:dyDescent="0.2">
      <c r="A21" s="38">
        <v>12</v>
      </c>
      <c r="B21" s="37" t="s">
        <v>29</v>
      </c>
      <c r="C21" s="44" t="s">
        <v>82</v>
      </c>
      <c r="D21" s="64" t="s">
        <v>120</v>
      </c>
      <c r="E21" s="71"/>
      <c r="F21" s="39">
        <f t="shared" si="0"/>
        <v>2</v>
      </c>
      <c r="G21" s="39"/>
      <c r="H21" s="39"/>
      <c r="I21" s="39"/>
      <c r="J21" s="39">
        <f t="shared" si="2"/>
        <v>2</v>
      </c>
      <c r="K21" s="127" t="s">
        <v>200</v>
      </c>
      <c r="L21" s="65"/>
    </row>
    <row r="22" spans="1:12" s="7" customFormat="1" ht="25.5" x14ac:dyDescent="0.2">
      <c r="A22" s="38">
        <v>13</v>
      </c>
      <c r="B22" s="37" t="s">
        <v>30</v>
      </c>
      <c r="C22" s="44" t="s">
        <v>82</v>
      </c>
      <c r="D22" s="64" t="s">
        <v>120</v>
      </c>
      <c r="E22" s="71"/>
      <c r="F22" s="39">
        <f t="shared" si="0"/>
        <v>2</v>
      </c>
      <c r="G22" s="39"/>
      <c r="H22" s="39"/>
      <c r="I22" s="39"/>
      <c r="J22" s="39">
        <f t="shared" si="2"/>
        <v>2</v>
      </c>
      <c r="K22" s="128" t="s">
        <v>204</v>
      </c>
      <c r="L22" s="65"/>
    </row>
    <row r="23" spans="1:12" s="7" customFormat="1" ht="38.25" x14ac:dyDescent="0.2">
      <c r="A23" s="38">
        <v>14</v>
      </c>
      <c r="B23" s="37" t="s">
        <v>67</v>
      </c>
      <c r="C23" s="44" t="s">
        <v>81</v>
      </c>
      <c r="D23" s="67" t="s">
        <v>137</v>
      </c>
      <c r="E23" s="71" t="s">
        <v>210</v>
      </c>
      <c r="F23" s="39">
        <f t="shared" si="0"/>
        <v>4</v>
      </c>
      <c r="G23" s="39"/>
      <c r="H23" s="39">
        <v>0.5</v>
      </c>
      <c r="I23" s="39"/>
      <c r="J23" s="39">
        <f t="shared" si="2"/>
        <v>2</v>
      </c>
      <c r="K23" s="127" t="s">
        <v>209</v>
      </c>
      <c r="L23" s="65"/>
    </row>
    <row r="24" spans="1:12" ht="165.75" x14ac:dyDescent="0.2">
      <c r="A24" s="38">
        <v>15</v>
      </c>
      <c r="B24" s="37" t="s">
        <v>31</v>
      </c>
      <c r="C24" s="44" t="s">
        <v>82</v>
      </c>
      <c r="D24" s="67" t="s">
        <v>137</v>
      </c>
      <c r="E24" s="71"/>
      <c r="F24" s="39">
        <f t="shared" si="0"/>
        <v>2</v>
      </c>
      <c r="G24" s="39"/>
      <c r="H24" s="39"/>
      <c r="I24" s="39"/>
      <c r="J24" s="39">
        <f t="shared" si="2"/>
        <v>2</v>
      </c>
      <c r="K24" s="57" t="s">
        <v>217</v>
      </c>
      <c r="L24" s="68" t="s">
        <v>218</v>
      </c>
    </row>
    <row r="25" spans="1:12" ht="25.5" x14ac:dyDescent="0.2">
      <c r="A25" s="38">
        <v>16</v>
      </c>
      <c r="B25" s="37" t="s">
        <v>32</v>
      </c>
      <c r="C25" s="44" t="s">
        <v>82</v>
      </c>
      <c r="D25" s="64" t="s">
        <v>120</v>
      </c>
      <c r="E25" s="71"/>
      <c r="F25" s="39">
        <f t="shared" si="0"/>
        <v>2</v>
      </c>
      <c r="G25" s="39"/>
      <c r="H25" s="39"/>
      <c r="I25" s="39"/>
      <c r="J25" s="39">
        <f t="shared" si="2"/>
        <v>2</v>
      </c>
      <c r="K25" s="131" t="s">
        <v>221</v>
      </c>
      <c r="L25" s="65"/>
    </row>
    <row r="26" spans="1:12" ht="41.25" customHeight="1" x14ac:dyDescent="0.2">
      <c r="A26" s="38">
        <v>17</v>
      </c>
      <c r="B26" s="37" t="s">
        <v>33</v>
      </c>
      <c r="C26" s="44" t="s">
        <v>82</v>
      </c>
      <c r="D26" s="64" t="s">
        <v>120</v>
      </c>
      <c r="E26" s="71"/>
      <c r="F26" s="39">
        <f t="shared" si="0"/>
        <v>2</v>
      </c>
      <c r="G26" s="39"/>
      <c r="H26" s="39"/>
      <c r="I26" s="39"/>
      <c r="J26" s="39">
        <f t="shared" si="2"/>
        <v>2</v>
      </c>
      <c r="K26" s="57" t="s">
        <v>225</v>
      </c>
      <c r="L26" s="65" t="s">
        <v>226</v>
      </c>
    </row>
    <row r="27" spans="1:12" s="16" customFormat="1" ht="38.25" x14ac:dyDescent="0.2">
      <c r="A27" s="38">
        <v>18</v>
      </c>
      <c r="B27" s="37" t="s">
        <v>34</v>
      </c>
      <c r="C27" s="44" t="s">
        <v>82</v>
      </c>
      <c r="D27" s="64" t="s">
        <v>176</v>
      </c>
      <c r="E27" s="71"/>
      <c r="F27" s="39">
        <f t="shared" si="0"/>
        <v>2</v>
      </c>
      <c r="G27" s="39"/>
      <c r="H27" s="39"/>
      <c r="I27" s="39"/>
      <c r="J27" s="39">
        <f t="shared" si="2"/>
        <v>2</v>
      </c>
      <c r="K27" s="86" t="s">
        <v>234</v>
      </c>
      <c r="L27" s="65" t="s">
        <v>235</v>
      </c>
    </row>
    <row r="28" spans="1:12" ht="89.25" x14ac:dyDescent="0.2">
      <c r="A28" s="38">
        <v>19</v>
      </c>
      <c r="B28" s="37" t="s">
        <v>35</v>
      </c>
      <c r="C28" s="44" t="s">
        <v>82</v>
      </c>
      <c r="D28" s="64" t="s">
        <v>120</v>
      </c>
      <c r="E28" s="71"/>
      <c r="F28" s="39">
        <f t="shared" si="0"/>
        <v>2</v>
      </c>
      <c r="G28" s="39"/>
      <c r="H28" s="39"/>
      <c r="I28" s="39"/>
      <c r="J28" s="39">
        <f t="shared" si="2"/>
        <v>2</v>
      </c>
      <c r="K28" s="86" t="s">
        <v>243</v>
      </c>
      <c r="L28" s="68" t="s">
        <v>242</v>
      </c>
    </row>
    <row r="29" spans="1:12" ht="38.25" x14ac:dyDescent="0.2">
      <c r="A29" s="38">
        <v>20</v>
      </c>
      <c r="B29" s="37" t="s">
        <v>36</v>
      </c>
      <c r="C29" s="44" t="s">
        <v>82</v>
      </c>
      <c r="D29" s="64" t="s">
        <v>120</v>
      </c>
      <c r="E29" s="71"/>
      <c r="F29" s="39">
        <f t="shared" si="0"/>
        <v>2</v>
      </c>
      <c r="G29" s="39"/>
      <c r="H29" s="39"/>
      <c r="I29" s="39"/>
      <c r="J29" s="39">
        <f t="shared" si="2"/>
        <v>2</v>
      </c>
      <c r="K29" s="86" t="s">
        <v>248</v>
      </c>
      <c r="L29" s="65"/>
    </row>
    <row r="30" spans="1:12" ht="42" customHeight="1" x14ac:dyDescent="0.2">
      <c r="A30" s="38">
        <v>21</v>
      </c>
      <c r="B30" s="37" t="s">
        <v>37</v>
      </c>
      <c r="C30" s="44" t="s">
        <v>82</v>
      </c>
      <c r="D30" s="67" t="s">
        <v>137</v>
      </c>
      <c r="E30" s="71" t="s">
        <v>210</v>
      </c>
      <c r="F30" s="39">
        <f t="shared" si="0"/>
        <v>2</v>
      </c>
      <c r="G30" s="39"/>
      <c r="H30" s="39">
        <v>0.5</v>
      </c>
      <c r="I30" s="39"/>
      <c r="J30" s="39">
        <f t="shared" si="2"/>
        <v>1</v>
      </c>
      <c r="K30" s="86" t="s">
        <v>252</v>
      </c>
      <c r="L30" s="68" t="s">
        <v>253</v>
      </c>
    </row>
    <row r="31" spans="1:12" ht="25.5" x14ac:dyDescent="0.2">
      <c r="A31" s="38">
        <v>22</v>
      </c>
      <c r="B31" s="37" t="s">
        <v>38</v>
      </c>
      <c r="C31" s="44" t="s">
        <v>81</v>
      </c>
      <c r="D31" s="67" t="s">
        <v>137</v>
      </c>
      <c r="E31" s="71"/>
      <c r="F31" s="39">
        <f t="shared" si="0"/>
        <v>4</v>
      </c>
      <c r="G31" s="39"/>
      <c r="H31" s="39"/>
      <c r="I31" s="39"/>
      <c r="J31" s="39">
        <f t="shared" si="2"/>
        <v>4</v>
      </c>
      <c r="K31" s="86" t="s">
        <v>260</v>
      </c>
      <c r="L31" s="65"/>
    </row>
    <row r="32" spans="1:12" ht="38.25" x14ac:dyDescent="0.2">
      <c r="A32" s="38">
        <v>23</v>
      </c>
      <c r="B32" s="37" t="s">
        <v>39</v>
      </c>
      <c r="C32" s="44" t="s">
        <v>82</v>
      </c>
      <c r="D32" s="64" t="s">
        <v>120</v>
      </c>
      <c r="E32" s="71"/>
      <c r="F32" s="39">
        <f t="shared" si="0"/>
        <v>2</v>
      </c>
      <c r="G32" s="39"/>
      <c r="H32" s="39"/>
      <c r="I32" s="39"/>
      <c r="J32" s="39">
        <f t="shared" si="2"/>
        <v>2</v>
      </c>
      <c r="K32" s="57" t="s">
        <v>267</v>
      </c>
      <c r="L32" s="65"/>
    </row>
    <row r="33" spans="1:12" ht="25.5" x14ac:dyDescent="0.2">
      <c r="A33" s="38">
        <v>24</v>
      </c>
      <c r="B33" s="37" t="s">
        <v>40</v>
      </c>
      <c r="C33" s="44" t="s">
        <v>81</v>
      </c>
      <c r="D33" s="67" t="s">
        <v>137</v>
      </c>
      <c r="E33" s="71"/>
      <c r="F33" s="39">
        <f t="shared" si="0"/>
        <v>4</v>
      </c>
      <c r="G33" s="39"/>
      <c r="H33" s="39"/>
      <c r="I33" s="39"/>
      <c r="J33" s="39">
        <f t="shared" si="2"/>
        <v>4</v>
      </c>
      <c r="K33" s="57" t="s">
        <v>274</v>
      </c>
      <c r="L33" s="65"/>
    </row>
    <row r="34" spans="1:12" ht="25.5" x14ac:dyDescent="0.2">
      <c r="A34" s="38">
        <v>25</v>
      </c>
      <c r="B34" s="37" t="s">
        <v>41</v>
      </c>
      <c r="C34" s="44" t="s">
        <v>82</v>
      </c>
      <c r="D34" s="64" t="s">
        <v>120</v>
      </c>
      <c r="E34" s="71" t="s">
        <v>281</v>
      </c>
      <c r="F34" s="39">
        <f t="shared" si="0"/>
        <v>2</v>
      </c>
      <c r="G34" s="39"/>
      <c r="H34" s="39"/>
      <c r="I34" s="39"/>
      <c r="J34" s="39">
        <f t="shared" si="2"/>
        <v>2</v>
      </c>
      <c r="K34" s="57" t="s">
        <v>280</v>
      </c>
      <c r="L34" s="65" t="s">
        <v>282</v>
      </c>
    </row>
    <row r="35" spans="1:12" ht="76.5" x14ac:dyDescent="0.2">
      <c r="A35" s="38">
        <v>26</v>
      </c>
      <c r="B35" s="37" t="s">
        <v>42</v>
      </c>
      <c r="C35" s="44" t="s">
        <v>82</v>
      </c>
      <c r="D35" s="67" t="s">
        <v>120</v>
      </c>
      <c r="E35" s="71" t="s">
        <v>284</v>
      </c>
      <c r="F35" s="39">
        <f t="shared" si="0"/>
        <v>2</v>
      </c>
      <c r="G35" s="39"/>
      <c r="H35" s="39">
        <v>0.5</v>
      </c>
      <c r="I35" s="39"/>
      <c r="J35" s="39">
        <f t="shared" si="2"/>
        <v>1</v>
      </c>
      <c r="K35" s="57" t="s">
        <v>286</v>
      </c>
      <c r="L35" s="65" t="s">
        <v>285</v>
      </c>
    </row>
    <row r="36" spans="1:12" ht="63.75" x14ac:dyDescent="0.2">
      <c r="A36" s="38">
        <v>27</v>
      </c>
      <c r="B36" s="37" t="s">
        <v>43</v>
      </c>
      <c r="C36" s="44" t="s">
        <v>82</v>
      </c>
      <c r="D36" s="67" t="s">
        <v>137</v>
      </c>
      <c r="E36" s="71" t="s">
        <v>291</v>
      </c>
      <c r="F36" s="39">
        <f t="shared" si="0"/>
        <v>2</v>
      </c>
      <c r="G36" s="39"/>
      <c r="H36" s="39">
        <v>0.5</v>
      </c>
      <c r="I36" s="39"/>
      <c r="J36" s="39">
        <f t="shared" si="2"/>
        <v>1</v>
      </c>
      <c r="K36" s="57" t="s">
        <v>290</v>
      </c>
      <c r="L36" s="68" t="s">
        <v>292</v>
      </c>
    </row>
    <row r="37" spans="1:12" ht="102.75" customHeight="1" x14ac:dyDescent="0.2">
      <c r="A37" s="38">
        <v>28</v>
      </c>
      <c r="B37" s="37" t="s">
        <v>44</v>
      </c>
      <c r="C37" s="44" t="s">
        <v>82</v>
      </c>
      <c r="D37" s="67" t="s">
        <v>137</v>
      </c>
      <c r="E37" s="71" t="s">
        <v>382</v>
      </c>
      <c r="F37" s="39">
        <f t="shared" si="0"/>
        <v>2</v>
      </c>
      <c r="G37" s="39"/>
      <c r="H37" s="39">
        <v>0.5</v>
      </c>
      <c r="I37" s="39"/>
      <c r="J37" s="39">
        <f t="shared" si="2"/>
        <v>1</v>
      </c>
      <c r="K37" s="57" t="s">
        <v>299</v>
      </c>
      <c r="L37" s="65" t="s">
        <v>301</v>
      </c>
    </row>
    <row r="38" spans="1:12" ht="25.5" x14ac:dyDescent="0.2">
      <c r="A38" s="38">
        <v>29</v>
      </c>
      <c r="B38" s="37" t="s">
        <v>45</v>
      </c>
      <c r="C38" s="44" t="s">
        <v>81</v>
      </c>
      <c r="D38" s="64" t="s">
        <v>176</v>
      </c>
      <c r="E38" s="71"/>
      <c r="F38" s="39">
        <f t="shared" si="0"/>
        <v>4</v>
      </c>
      <c r="G38" s="39"/>
      <c r="H38" s="39"/>
      <c r="I38" s="39"/>
      <c r="J38" s="39">
        <f t="shared" si="2"/>
        <v>4</v>
      </c>
      <c r="K38" s="57" t="s">
        <v>304</v>
      </c>
      <c r="L38" s="65" t="s">
        <v>305</v>
      </c>
    </row>
    <row r="39" spans="1:12" s="16" customFormat="1" ht="38.25" x14ac:dyDescent="0.2">
      <c r="A39" s="41">
        <v>30</v>
      </c>
      <c r="B39" s="37" t="s">
        <v>46</v>
      </c>
      <c r="C39" s="44" t="s">
        <v>82</v>
      </c>
      <c r="D39" s="70" t="s">
        <v>120</v>
      </c>
      <c r="E39" s="71" t="s">
        <v>210</v>
      </c>
      <c r="F39" s="39">
        <f t="shared" si="0"/>
        <v>2</v>
      </c>
      <c r="G39" s="39"/>
      <c r="H39" s="39">
        <v>0.5</v>
      </c>
      <c r="I39" s="39"/>
      <c r="J39" s="39">
        <f t="shared" si="2"/>
        <v>1</v>
      </c>
      <c r="K39" s="57" t="s">
        <v>311</v>
      </c>
      <c r="L39" s="65" t="s">
        <v>314</v>
      </c>
    </row>
    <row r="40" spans="1:12" s="7" customFormat="1" ht="25.5" x14ac:dyDescent="0.2">
      <c r="A40" s="41">
        <v>31</v>
      </c>
      <c r="B40" s="37" t="s">
        <v>47</v>
      </c>
      <c r="C40" s="44" t="s">
        <v>82</v>
      </c>
      <c r="D40" s="70" t="s">
        <v>120</v>
      </c>
      <c r="E40" s="71"/>
      <c r="F40" s="39">
        <f t="shared" si="0"/>
        <v>2</v>
      </c>
      <c r="G40" s="39"/>
      <c r="H40" s="39"/>
      <c r="I40" s="39"/>
      <c r="J40" s="39">
        <f t="shared" si="2"/>
        <v>2</v>
      </c>
      <c r="K40" s="57" t="s">
        <v>315</v>
      </c>
      <c r="L40" s="65"/>
    </row>
    <row r="41" spans="1:12" s="7" customFormat="1" ht="25.5" x14ac:dyDescent="0.2">
      <c r="A41" s="41">
        <v>32</v>
      </c>
      <c r="B41" s="37" t="s">
        <v>48</v>
      </c>
      <c r="C41" s="44" t="s">
        <v>81</v>
      </c>
      <c r="D41" s="67" t="s">
        <v>137</v>
      </c>
      <c r="E41" s="71"/>
      <c r="F41" s="39">
        <f t="shared" si="0"/>
        <v>4</v>
      </c>
      <c r="G41" s="39"/>
      <c r="H41" s="39"/>
      <c r="I41" s="39"/>
      <c r="J41" s="39">
        <f t="shared" si="2"/>
        <v>4</v>
      </c>
      <c r="K41" s="57" t="s">
        <v>322</v>
      </c>
      <c r="L41" s="65"/>
    </row>
    <row r="42" spans="1:12" ht="38.25" x14ac:dyDescent="0.2">
      <c r="A42" s="41">
        <v>33</v>
      </c>
      <c r="B42" s="37" t="s">
        <v>49</v>
      </c>
      <c r="C42" s="44" t="s">
        <v>82</v>
      </c>
      <c r="D42" s="70" t="s">
        <v>120</v>
      </c>
      <c r="E42" s="71"/>
      <c r="F42" s="39">
        <f t="shared" si="0"/>
        <v>2</v>
      </c>
      <c r="G42" s="39"/>
      <c r="H42" s="39"/>
      <c r="I42" s="39"/>
      <c r="J42" s="39">
        <f t="shared" si="2"/>
        <v>2</v>
      </c>
      <c r="K42" s="57" t="s">
        <v>328</v>
      </c>
      <c r="L42" s="65"/>
    </row>
    <row r="43" spans="1:12" s="7" customFormat="1" ht="38.25" x14ac:dyDescent="0.2">
      <c r="A43" s="41">
        <v>34</v>
      </c>
      <c r="B43" s="37" t="s">
        <v>50</v>
      </c>
      <c r="C43" s="44" t="s">
        <v>82</v>
      </c>
      <c r="D43" s="70" t="s">
        <v>120</v>
      </c>
      <c r="E43" s="71"/>
      <c r="F43" s="39">
        <f t="shared" si="0"/>
        <v>2</v>
      </c>
      <c r="G43" s="39"/>
      <c r="H43" s="39"/>
      <c r="I43" s="39"/>
      <c r="J43" s="39">
        <f t="shared" si="2"/>
        <v>2</v>
      </c>
      <c r="K43" s="57" t="s">
        <v>332</v>
      </c>
      <c r="L43" s="65"/>
    </row>
    <row r="44" spans="1:12" s="7" customFormat="1" ht="38.25" x14ac:dyDescent="0.2">
      <c r="A44" s="41">
        <v>35</v>
      </c>
      <c r="B44" s="37" t="s">
        <v>51</v>
      </c>
      <c r="C44" s="44" t="s">
        <v>82</v>
      </c>
      <c r="D44" s="70" t="s">
        <v>120</v>
      </c>
      <c r="E44" s="71"/>
      <c r="F44" s="39">
        <f t="shared" si="0"/>
        <v>2</v>
      </c>
      <c r="G44" s="39"/>
      <c r="H44" s="39"/>
      <c r="I44" s="39"/>
      <c r="J44" s="39">
        <f t="shared" si="2"/>
        <v>2</v>
      </c>
      <c r="K44" s="57" t="s">
        <v>335</v>
      </c>
      <c r="L44" s="65" t="s">
        <v>336</v>
      </c>
    </row>
    <row r="45" spans="1:12" s="7" customFormat="1" ht="89.25" x14ac:dyDescent="0.2">
      <c r="A45" s="38">
        <v>36</v>
      </c>
      <c r="B45" s="37" t="s">
        <v>53</v>
      </c>
      <c r="C45" s="44" t="s">
        <v>83</v>
      </c>
      <c r="D45" s="67"/>
      <c r="E45" s="71"/>
      <c r="F45" s="39">
        <f t="shared" si="0"/>
        <v>0</v>
      </c>
      <c r="G45" s="39"/>
      <c r="H45" s="39"/>
      <c r="I45" s="39"/>
      <c r="J45" s="39">
        <f t="shared" si="2"/>
        <v>0</v>
      </c>
      <c r="K45" s="57" t="s">
        <v>342</v>
      </c>
      <c r="L45" s="65" t="s">
        <v>383</v>
      </c>
    </row>
    <row r="46" spans="1:12" s="16" customFormat="1" ht="38.25" x14ac:dyDescent="0.2">
      <c r="A46" s="38">
        <v>37</v>
      </c>
      <c r="B46" s="37" t="s">
        <v>54</v>
      </c>
      <c r="C46" s="44" t="s">
        <v>81</v>
      </c>
      <c r="D46" s="67" t="s">
        <v>137</v>
      </c>
      <c r="E46" s="71" t="s">
        <v>210</v>
      </c>
      <c r="F46" s="39">
        <f t="shared" si="0"/>
        <v>4</v>
      </c>
      <c r="G46" s="39"/>
      <c r="H46" s="39">
        <v>0.5</v>
      </c>
      <c r="I46" s="39"/>
      <c r="J46" s="39">
        <f t="shared" si="2"/>
        <v>2</v>
      </c>
      <c r="K46" s="57" t="s">
        <v>348</v>
      </c>
      <c r="L46" s="59"/>
    </row>
    <row r="47" spans="1:12" s="7" customFormat="1" ht="38.25" x14ac:dyDescent="0.2">
      <c r="A47" s="38">
        <v>38</v>
      </c>
      <c r="B47" s="37" t="s">
        <v>55</v>
      </c>
      <c r="C47" s="44" t="s">
        <v>81</v>
      </c>
      <c r="D47" s="64" t="s">
        <v>176</v>
      </c>
      <c r="E47" s="71"/>
      <c r="F47" s="39">
        <f t="shared" si="0"/>
        <v>4</v>
      </c>
      <c r="G47" s="39"/>
      <c r="H47" s="39"/>
      <c r="I47" s="39"/>
      <c r="J47" s="39">
        <f t="shared" si="2"/>
        <v>4</v>
      </c>
      <c r="K47" s="57" t="s">
        <v>352</v>
      </c>
      <c r="L47" s="68" t="s">
        <v>353</v>
      </c>
    </row>
    <row r="48" spans="1:12" s="7" customFormat="1" ht="90" customHeight="1" x14ac:dyDescent="0.2">
      <c r="A48" s="38">
        <v>39</v>
      </c>
      <c r="B48" s="37" t="s">
        <v>52</v>
      </c>
      <c r="C48" s="44" t="s">
        <v>82</v>
      </c>
      <c r="D48" s="67" t="s">
        <v>120</v>
      </c>
      <c r="E48" s="71" t="s">
        <v>210</v>
      </c>
      <c r="F48" s="39">
        <f t="shared" si="0"/>
        <v>2</v>
      </c>
      <c r="G48" s="39"/>
      <c r="H48" s="39">
        <v>0.5</v>
      </c>
      <c r="I48" s="39"/>
      <c r="J48" s="39">
        <f t="shared" si="2"/>
        <v>1</v>
      </c>
      <c r="K48" s="57" t="s">
        <v>360</v>
      </c>
      <c r="L48" s="65" t="s">
        <v>361</v>
      </c>
    </row>
    <row r="49" spans="1:12" ht="51" x14ac:dyDescent="0.2">
      <c r="A49" s="38">
        <v>40</v>
      </c>
      <c r="B49" s="37" t="s">
        <v>56</v>
      </c>
      <c r="C49" s="44" t="s">
        <v>81</v>
      </c>
      <c r="D49" s="67" t="s">
        <v>137</v>
      </c>
      <c r="E49" s="71" t="s">
        <v>367</v>
      </c>
      <c r="F49" s="39">
        <f t="shared" si="0"/>
        <v>4</v>
      </c>
      <c r="G49" s="39"/>
      <c r="H49" s="39">
        <v>0.5</v>
      </c>
      <c r="I49" s="39"/>
      <c r="J49" s="39">
        <f t="shared" si="2"/>
        <v>2</v>
      </c>
      <c r="K49" s="57" t="s">
        <v>369</v>
      </c>
      <c r="L49" s="68" t="s">
        <v>368</v>
      </c>
    </row>
    <row r="50" spans="1:12" ht="89.25" x14ac:dyDescent="0.2">
      <c r="A50" s="38">
        <v>41</v>
      </c>
      <c r="B50" s="37" t="s">
        <v>57</v>
      </c>
      <c r="C50" s="44" t="s">
        <v>82</v>
      </c>
      <c r="D50" s="67" t="s">
        <v>120</v>
      </c>
      <c r="E50" s="85"/>
      <c r="F50" s="39">
        <f t="shared" si="0"/>
        <v>2</v>
      </c>
      <c r="G50" s="39"/>
      <c r="H50" s="39"/>
      <c r="I50" s="39"/>
      <c r="J50" s="39">
        <f t="shared" si="2"/>
        <v>2</v>
      </c>
      <c r="K50" s="57" t="s">
        <v>373</v>
      </c>
      <c r="L50" s="65" t="s">
        <v>374</v>
      </c>
    </row>
    <row r="51" spans="1:12" s="7" customFormat="1" ht="38.25" x14ac:dyDescent="0.2">
      <c r="A51" s="38">
        <v>42</v>
      </c>
      <c r="B51" s="37" t="s">
        <v>58</v>
      </c>
      <c r="C51" s="44" t="s">
        <v>82</v>
      </c>
      <c r="D51" s="67" t="s">
        <v>137</v>
      </c>
      <c r="E51" s="71"/>
      <c r="F51" s="39">
        <f t="shared" si="0"/>
        <v>2</v>
      </c>
      <c r="G51" s="39"/>
      <c r="H51" s="39"/>
      <c r="I51" s="39"/>
      <c r="J51" s="39">
        <f t="shared" si="2"/>
        <v>2</v>
      </c>
      <c r="K51" s="57" t="s">
        <v>379</v>
      </c>
      <c r="L51" s="65" t="s">
        <v>314</v>
      </c>
    </row>
    <row r="52" spans="1:12" x14ac:dyDescent="0.2">
      <c r="C52" s="43"/>
      <c r="D52" s="43"/>
      <c r="E52" s="43"/>
      <c r="F52" s="43"/>
      <c r="G52" s="43"/>
      <c r="H52" s="43"/>
      <c r="K52" s="130"/>
      <c r="L52" s="45"/>
    </row>
    <row r="53" spans="1:12" x14ac:dyDescent="0.2">
      <c r="C53" s="43"/>
      <c r="D53" s="43"/>
      <c r="E53" s="43"/>
      <c r="F53" s="43"/>
      <c r="G53" s="43"/>
      <c r="H53" s="43"/>
      <c r="K53" s="130"/>
    </row>
    <row r="54" spans="1:12" x14ac:dyDescent="0.2">
      <c r="K54" s="130"/>
    </row>
    <row r="55" spans="1:12" x14ac:dyDescent="0.2">
      <c r="A55" s="13"/>
      <c r="B55" s="8"/>
      <c r="C55" s="14"/>
      <c r="D55" s="14"/>
      <c r="E55" s="14"/>
      <c r="F55" s="14"/>
      <c r="G55" s="14"/>
      <c r="H55" s="14"/>
    </row>
    <row r="62" spans="1:12" x14ac:dyDescent="0.2">
      <c r="A62" s="13"/>
      <c r="B62" s="8"/>
      <c r="C62" s="14"/>
      <c r="D62" s="14"/>
      <c r="E62" s="14"/>
      <c r="F62" s="14"/>
      <c r="G62" s="14"/>
      <c r="H62" s="14"/>
    </row>
    <row r="66" spans="1:8" x14ac:dyDescent="0.2">
      <c r="A66" s="13"/>
      <c r="B66" s="8"/>
      <c r="C66" s="14"/>
      <c r="D66" s="14"/>
      <c r="E66" s="14"/>
      <c r="F66" s="14"/>
      <c r="G66" s="14"/>
      <c r="H66" s="14"/>
    </row>
    <row r="69" spans="1:8" x14ac:dyDescent="0.2">
      <c r="A69" s="13"/>
      <c r="B69" s="8"/>
      <c r="C69" s="14"/>
      <c r="D69" s="14"/>
      <c r="E69" s="14"/>
      <c r="F69" s="14"/>
      <c r="G69" s="14"/>
      <c r="H69" s="14"/>
    </row>
    <row r="73" spans="1:8" x14ac:dyDescent="0.2">
      <c r="A73" s="13"/>
      <c r="B73" s="8"/>
      <c r="C73" s="14"/>
      <c r="D73" s="14"/>
      <c r="E73" s="14"/>
      <c r="F73" s="14"/>
      <c r="G73" s="14"/>
      <c r="H73" s="14"/>
    </row>
    <row r="76" spans="1:8" x14ac:dyDescent="0.2">
      <c r="A76" s="13"/>
      <c r="B76" s="8"/>
      <c r="C76" s="14"/>
      <c r="D76" s="14"/>
      <c r="E76" s="14"/>
      <c r="F76" s="14"/>
      <c r="G76" s="14"/>
      <c r="H76" s="14"/>
    </row>
    <row r="80" spans="1:8" x14ac:dyDescent="0.2">
      <c r="A80" s="13"/>
      <c r="B80" s="8"/>
      <c r="C80" s="14"/>
      <c r="D80" s="14"/>
      <c r="E80" s="14"/>
      <c r="F80" s="14"/>
      <c r="G80" s="14"/>
      <c r="H80" s="14"/>
    </row>
  </sheetData>
  <mergeCells count="14">
    <mergeCell ref="A3:L3"/>
    <mergeCell ref="F4:J4"/>
    <mergeCell ref="A4:A7"/>
    <mergeCell ref="B5:B7"/>
    <mergeCell ref="D5:D7"/>
    <mergeCell ref="E4:E7"/>
    <mergeCell ref="F5:F7"/>
    <mergeCell ref="L4:L7"/>
    <mergeCell ref="G6:G7"/>
    <mergeCell ref="H6:H7"/>
    <mergeCell ref="I6:I7"/>
    <mergeCell ref="J5:J7"/>
    <mergeCell ref="K4:K7"/>
    <mergeCell ref="G5:I5"/>
  </mergeCells>
  <dataValidations count="2">
    <dataValidation type="list" allowBlank="1" showInputMessage="1" showErrorMessage="1" sqref="H8:I51 G9:G12 G14:G51">
      <formula1>Формат</formula1>
    </dataValidation>
    <dataValidation type="list" allowBlank="1" showInputMessage="1" showErrorMessage="1" sqref="C9:C12 C14:C51">
      <formula1>$C$5:$C$7</formula1>
    </dataValidation>
  </dataValidations>
  <hyperlinks>
    <hyperlink ref="K9" r:id="rId1"/>
    <hyperlink ref="K11" r:id="rId2"/>
    <hyperlink ref="K12" r:id="rId3"/>
    <hyperlink ref="K14" r:id="rId4"/>
    <hyperlink ref="K15" r:id="rId5"/>
    <hyperlink ref="K16" r:id="rId6"/>
    <hyperlink ref="K17" r:id="rId7"/>
    <hyperlink ref="K18" r:id="rId8"/>
    <hyperlink ref="K19" r:id="rId9"/>
    <hyperlink ref="K20" r:id="rId10"/>
    <hyperlink ref="K21" r:id="rId11"/>
    <hyperlink ref="K22" r:id="rId12"/>
    <hyperlink ref="K23" r:id="rId13"/>
    <hyperlink ref="K24" r:id="rId14"/>
    <hyperlink ref="K25" r:id="rId15"/>
    <hyperlink ref="K26" r:id="rId16"/>
    <hyperlink ref="K27" r:id="rId17"/>
    <hyperlink ref="K29" r:id="rId18"/>
    <hyperlink ref="K30" r:id="rId19"/>
    <hyperlink ref="K31" r:id="rId20"/>
    <hyperlink ref="K32" r:id="rId21"/>
    <hyperlink ref="K33" r:id="rId22"/>
    <hyperlink ref="K34" r:id="rId23"/>
    <hyperlink ref="K35" r:id="rId24"/>
    <hyperlink ref="K37" r:id="rId25"/>
    <hyperlink ref="K38" r:id="rId26"/>
    <hyperlink ref="K39" r:id="rId27"/>
    <hyperlink ref="K40" r:id="rId28"/>
    <hyperlink ref="K41" r:id="rId29"/>
    <hyperlink ref="K42" r:id="rId30"/>
    <hyperlink ref="K44" r:id="rId31"/>
    <hyperlink ref="K45" r:id="rId32"/>
    <hyperlink ref="K46" r:id="rId33"/>
    <hyperlink ref="K47" r:id="rId34"/>
    <hyperlink ref="K51" r:id="rId35"/>
  </hyperlinks>
  <pageMargins left="0.70866141732283472" right="0.70866141732283472" top="0.35433070866141736" bottom="0.35433070866141736" header="0.31496062992125984" footer="0.31496062992125984"/>
  <pageSetup paperSize="9" scale="49" fitToHeight="3" orientation="landscape" r:id="rId3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1"/>
  <sheetViews>
    <sheetView view="pageBreakPreview" topLeftCell="A5" zoomScaleNormal="100" zoomScaleSheetLayoutView="100" workbookViewId="0">
      <selection activeCell="B12" sqref="B12"/>
    </sheetView>
  </sheetViews>
  <sheetFormatPr defaultRowHeight="12.75" x14ac:dyDescent="0.2"/>
  <cols>
    <col min="1" max="1" width="3.85546875" style="12" customWidth="1"/>
    <col min="2" max="2" width="23.28515625" style="22" customWidth="1"/>
    <col min="3" max="3" width="55.140625" style="11" customWidth="1"/>
    <col min="4" max="4" width="25.28515625" style="11" customWidth="1"/>
    <col min="5" max="5" width="11" style="11" customWidth="1"/>
    <col min="6" max="6" width="12.140625" style="11" customWidth="1"/>
    <col min="7" max="7" width="10.42578125" style="11" customWidth="1"/>
    <col min="8" max="8" width="9.140625" style="22"/>
    <col min="9" max="9" width="49.7109375" style="22" customWidth="1"/>
    <col min="10" max="10" width="39.85546875" style="22" customWidth="1"/>
    <col min="11" max="16384" width="9.140625" style="22"/>
  </cols>
  <sheetData>
    <row r="1" spans="1:10" s="19" customFormat="1" ht="17.25" customHeight="1" x14ac:dyDescent="0.25">
      <c r="A1" s="115" t="s">
        <v>113</v>
      </c>
      <c r="B1" s="47"/>
      <c r="C1" s="47"/>
      <c r="D1" s="47"/>
      <c r="E1" s="47"/>
      <c r="F1" s="47"/>
      <c r="G1" s="47"/>
      <c r="H1" s="47"/>
      <c r="I1"/>
    </row>
    <row r="2" spans="1:10" ht="16.5" customHeight="1" x14ac:dyDescent="0.2">
      <c r="A2" s="17" t="s">
        <v>17</v>
      </c>
      <c r="B2" s="5"/>
      <c r="C2" s="42"/>
      <c r="D2" s="42"/>
      <c r="E2" s="42"/>
      <c r="F2" s="42"/>
      <c r="G2" s="23"/>
    </row>
    <row r="3" spans="1:10" ht="156.75" customHeight="1" x14ac:dyDescent="0.2">
      <c r="A3" s="158" t="str">
        <f>'Методика IV этап'!B12</f>
        <v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показатели прогноза социально-экономического развития, на основе которых сформирован проект бюджета на очередной финансовый год и плановый период (в том числе, показатели, характеризующие объемы производства, численность и состав населения и т.д.); 
2) сведения о доходах бюджета муниципального образования в разрезе видов доходов;
3) сведения о расходах бюджета муниципального образования по разделам и подразделам классификации расходов бюджета;
4) сведения о расходах  бюджета муниципального образования на реализацию муниципальных программ, а также о целевых показателях (индикаторах), планируемых к достижению в результате их реализации;
5)  сведения о социально-значимых проектах, предусмотренных к финансированию за счет бюджета муниципального;
6) сведения о планируемых объемах муниципального долга;
7) контактная информация для обратной связи с гражданами могут использовать для дальнейшего обсуждения и участия в бюджетном процессе.
По пунктам 1-6 информация должна быть представлена в динамике: фактические значения за отчетный год, оценку за текущий год и прогноз на очередной финансовый год и плановый период.
Бюджет для граждан, разработанный на основе проекта решения о бюджете муниципального образования, должен быть опубликован  не позднее даты внесения проекта решения о бюджете муниципального образования в представительный орган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58"/>
      <c r="C3" s="158"/>
      <c r="D3" s="158"/>
      <c r="E3" s="158"/>
      <c r="F3" s="158"/>
      <c r="G3" s="158"/>
      <c r="H3" s="158"/>
      <c r="I3" s="158"/>
      <c r="J3" s="158"/>
    </row>
    <row r="4" spans="1:10" ht="51" customHeight="1" x14ac:dyDescent="0.2">
      <c r="A4" s="159" t="s">
        <v>4</v>
      </c>
      <c r="B4" s="123" t="s">
        <v>61</v>
      </c>
      <c r="C4" s="123" t="str">
        <f>'Методика IV этап'!B11</f>
        <v>Опубликование бюджета для граждан, разработанного на основе проекта решения о бюджете муниципального образования на очередной финансовый год (очередной финансовый год и плановый период), на портале (сайте)</v>
      </c>
      <c r="D4" s="159" t="s">
        <v>68</v>
      </c>
      <c r="E4" s="159" t="s">
        <v>110</v>
      </c>
      <c r="F4" s="159"/>
      <c r="G4" s="159"/>
      <c r="H4" s="159"/>
      <c r="I4" s="159" t="s">
        <v>3</v>
      </c>
      <c r="J4" s="159" t="s">
        <v>64</v>
      </c>
    </row>
    <row r="5" spans="1:10" s="10" customFormat="1" ht="27.75" customHeight="1" x14ac:dyDescent="0.2">
      <c r="A5" s="159"/>
      <c r="B5" s="159" t="s">
        <v>7</v>
      </c>
      <c r="C5" s="125" t="str">
        <f>'Методика IV этап'!B13</f>
        <v>Опубликован и содержит информацию по всем ключевым элементам</v>
      </c>
      <c r="D5" s="159"/>
      <c r="E5" s="161" t="s">
        <v>13</v>
      </c>
      <c r="F5" s="160" t="s">
        <v>14</v>
      </c>
      <c r="G5" s="160"/>
      <c r="H5" s="161" t="s">
        <v>12</v>
      </c>
      <c r="I5" s="159"/>
      <c r="J5" s="159"/>
    </row>
    <row r="6" spans="1:10" s="10" customFormat="1" ht="29.25" customHeight="1" x14ac:dyDescent="0.2">
      <c r="A6" s="159"/>
      <c r="B6" s="159"/>
      <c r="C6" s="125" t="str">
        <f>'Методика IV этап'!B14</f>
        <v>Опубликован и содержит информацию по пяти и более ключевым элементам</v>
      </c>
      <c r="D6" s="159"/>
      <c r="E6" s="161"/>
      <c r="F6" s="160" t="s">
        <v>18</v>
      </c>
      <c r="G6" s="160" t="s">
        <v>60</v>
      </c>
      <c r="H6" s="161"/>
      <c r="I6" s="159"/>
      <c r="J6" s="159"/>
    </row>
    <row r="7" spans="1:10" s="10" customFormat="1" ht="23.25" customHeight="1" x14ac:dyDescent="0.2">
      <c r="A7" s="159"/>
      <c r="B7" s="159"/>
      <c r="C7" s="125" t="str">
        <f>'Методика IV этап'!B15</f>
        <v>Опубликован и содержит информацию по трем и более ключевым элементам</v>
      </c>
      <c r="D7" s="159"/>
      <c r="E7" s="161"/>
      <c r="F7" s="160"/>
      <c r="G7" s="160"/>
      <c r="H7" s="161"/>
      <c r="I7" s="159"/>
      <c r="J7" s="159"/>
    </row>
    <row r="8" spans="1:10" s="10" customFormat="1" ht="27.75" customHeight="1" x14ac:dyDescent="0.2">
      <c r="A8" s="159"/>
      <c r="B8" s="159"/>
      <c r="C8" s="125" t="str">
        <f>'Методика IV этап'!B16</f>
        <v>Не опубликован или содержит информацию менее чем по трем ключевым элементам</v>
      </c>
      <c r="D8" s="159"/>
      <c r="E8" s="161"/>
      <c r="F8" s="160"/>
      <c r="G8" s="160"/>
      <c r="H8" s="161"/>
      <c r="I8" s="159"/>
      <c r="J8" s="159"/>
    </row>
    <row r="9" spans="1:10" s="48" customFormat="1" x14ac:dyDescent="0.2">
      <c r="A9" s="74"/>
      <c r="B9" s="75" t="s">
        <v>19</v>
      </c>
      <c r="C9" s="76"/>
      <c r="D9" s="77"/>
      <c r="E9" s="78"/>
      <c r="F9" s="78"/>
      <c r="G9" s="78"/>
      <c r="H9" s="78"/>
      <c r="I9" s="116"/>
      <c r="J9" s="79"/>
    </row>
    <row r="10" spans="1:10" s="7" customFormat="1" ht="89.25" x14ac:dyDescent="0.2">
      <c r="A10" s="38">
        <v>1</v>
      </c>
      <c r="B10" s="37" t="s">
        <v>20</v>
      </c>
      <c r="C10" s="44" t="s">
        <v>87</v>
      </c>
      <c r="D10" s="71"/>
      <c r="E10" s="39">
        <f>IF(C10=$C$5,3,(IF(C10=$C$6,2,(IF(C10=$C$7,1,0)))))</f>
        <v>2</v>
      </c>
      <c r="F10" s="39"/>
      <c r="G10" s="39"/>
      <c r="H10" s="39">
        <f>E10*(1-F10)*(1-G10)</f>
        <v>2</v>
      </c>
      <c r="I10" s="133" t="s">
        <v>121</v>
      </c>
      <c r="J10" s="65" t="s">
        <v>122</v>
      </c>
    </row>
    <row r="11" spans="1:10" ht="38.25" x14ac:dyDescent="0.2">
      <c r="A11" s="38">
        <v>2</v>
      </c>
      <c r="B11" s="37" t="s">
        <v>21</v>
      </c>
      <c r="C11" s="44" t="s">
        <v>89</v>
      </c>
      <c r="D11" s="71"/>
      <c r="E11" s="39">
        <f t="shared" ref="E11:E52" si="0">IF(C11=$C$5,3,(IF(C11=$C$6,2,(IF(C11=$C$7,1,0)))))</f>
        <v>0</v>
      </c>
      <c r="F11" s="39"/>
      <c r="G11" s="39"/>
      <c r="H11" s="39">
        <f t="shared" ref="H11:H52" si="1">E11*(1-F11)*(1-G11)</f>
        <v>0</v>
      </c>
      <c r="I11" s="133" t="s">
        <v>145</v>
      </c>
      <c r="J11" s="65" t="s">
        <v>146</v>
      </c>
    </row>
    <row r="12" spans="1:10" ht="127.5" x14ac:dyDescent="0.2">
      <c r="A12" s="38">
        <v>3</v>
      </c>
      <c r="B12" s="37" t="s">
        <v>388</v>
      </c>
      <c r="C12" s="44" t="s">
        <v>89</v>
      </c>
      <c r="D12" s="134" t="s">
        <v>130</v>
      </c>
      <c r="E12" s="39">
        <f t="shared" si="0"/>
        <v>0</v>
      </c>
      <c r="F12" s="39"/>
      <c r="G12" s="39"/>
      <c r="H12" s="39">
        <f t="shared" si="1"/>
        <v>0</v>
      </c>
      <c r="I12" s="127" t="s">
        <v>129</v>
      </c>
      <c r="J12" s="65" t="s">
        <v>155</v>
      </c>
    </row>
    <row r="13" spans="1:10" s="7" customFormat="1" ht="51" x14ac:dyDescent="0.2">
      <c r="A13" s="38">
        <v>4</v>
      </c>
      <c r="B13" s="37" t="s">
        <v>22</v>
      </c>
      <c r="C13" s="44" t="s">
        <v>89</v>
      </c>
      <c r="D13" s="50"/>
      <c r="E13" s="39">
        <f t="shared" si="0"/>
        <v>0</v>
      </c>
      <c r="F13" s="39"/>
      <c r="G13" s="39"/>
      <c r="H13" s="39">
        <f t="shared" si="1"/>
        <v>0</v>
      </c>
      <c r="I13" s="133" t="s">
        <v>138</v>
      </c>
      <c r="J13" s="65" t="s">
        <v>170</v>
      </c>
    </row>
    <row r="14" spans="1:10" s="49" customFormat="1" x14ac:dyDescent="0.2">
      <c r="A14" s="80"/>
      <c r="B14" s="75" t="s">
        <v>62</v>
      </c>
      <c r="C14" s="81"/>
      <c r="D14" s="81"/>
      <c r="E14" s="81"/>
      <c r="F14" s="81"/>
      <c r="G14" s="89"/>
      <c r="H14" s="89"/>
      <c r="I14" s="132"/>
      <c r="J14" s="90"/>
    </row>
    <row r="15" spans="1:10" ht="118.5" customHeight="1" x14ac:dyDescent="0.2">
      <c r="A15" s="38">
        <v>5</v>
      </c>
      <c r="B15" s="37" t="s">
        <v>23</v>
      </c>
      <c r="C15" s="44" t="s">
        <v>88</v>
      </c>
      <c r="D15" s="40"/>
      <c r="E15" s="39">
        <f t="shared" si="0"/>
        <v>1</v>
      </c>
      <c r="F15" s="39"/>
      <c r="G15" s="39"/>
      <c r="H15" s="39">
        <f t="shared" si="1"/>
        <v>1</v>
      </c>
      <c r="I15" s="133" t="s">
        <v>154</v>
      </c>
      <c r="J15" s="65" t="s">
        <v>384</v>
      </c>
    </row>
    <row r="16" spans="1:10" s="7" customFormat="1" ht="102" x14ac:dyDescent="0.2">
      <c r="A16" s="38">
        <v>6</v>
      </c>
      <c r="B16" s="37" t="s">
        <v>25</v>
      </c>
      <c r="C16" s="44" t="s">
        <v>89</v>
      </c>
      <c r="D16" s="40"/>
      <c r="E16" s="39">
        <f t="shared" si="0"/>
        <v>0</v>
      </c>
      <c r="F16" s="39"/>
      <c r="G16" s="39"/>
      <c r="H16" s="39">
        <f t="shared" si="1"/>
        <v>0</v>
      </c>
      <c r="I16" s="133" t="s">
        <v>161</v>
      </c>
      <c r="J16" s="65" t="s">
        <v>162</v>
      </c>
    </row>
    <row r="17" spans="1:10" s="7" customFormat="1" ht="51" x14ac:dyDescent="0.2">
      <c r="A17" s="38">
        <v>7</v>
      </c>
      <c r="B17" s="37" t="s">
        <v>24</v>
      </c>
      <c r="C17" s="44" t="s">
        <v>89</v>
      </c>
      <c r="D17" s="71"/>
      <c r="E17" s="39">
        <f t="shared" si="0"/>
        <v>0</v>
      </c>
      <c r="F17" s="39"/>
      <c r="G17" s="39"/>
      <c r="H17" s="39">
        <f t="shared" si="1"/>
        <v>0</v>
      </c>
      <c r="I17" s="133" t="s">
        <v>167</v>
      </c>
      <c r="J17" s="65" t="s">
        <v>170</v>
      </c>
    </row>
    <row r="18" spans="1:10" s="7" customFormat="1" ht="76.5" x14ac:dyDescent="0.2">
      <c r="A18" s="38">
        <v>8</v>
      </c>
      <c r="B18" s="37" t="s">
        <v>26</v>
      </c>
      <c r="C18" s="44" t="s">
        <v>87</v>
      </c>
      <c r="D18" s="40"/>
      <c r="E18" s="39">
        <f t="shared" si="0"/>
        <v>2</v>
      </c>
      <c r="F18" s="39"/>
      <c r="G18" s="39"/>
      <c r="H18" s="39">
        <f t="shared" si="1"/>
        <v>2</v>
      </c>
      <c r="I18" s="127" t="s">
        <v>177</v>
      </c>
      <c r="J18" s="65" t="s">
        <v>178</v>
      </c>
    </row>
    <row r="19" spans="1:10" ht="25.5" x14ac:dyDescent="0.2">
      <c r="A19" s="38">
        <v>9</v>
      </c>
      <c r="B19" s="37" t="s">
        <v>27</v>
      </c>
      <c r="C19" s="44" t="s">
        <v>86</v>
      </c>
      <c r="D19" s="134" t="s">
        <v>130</v>
      </c>
      <c r="E19" s="39">
        <f t="shared" si="0"/>
        <v>3</v>
      </c>
      <c r="F19" s="39"/>
      <c r="G19" s="39"/>
      <c r="H19" s="39">
        <f t="shared" si="1"/>
        <v>3</v>
      </c>
      <c r="I19" s="127" t="s">
        <v>184</v>
      </c>
      <c r="J19" s="65"/>
    </row>
    <row r="20" spans="1:10" s="7" customFormat="1" ht="63.75" x14ac:dyDescent="0.2">
      <c r="A20" s="38">
        <v>10</v>
      </c>
      <c r="B20" s="37" t="s">
        <v>28</v>
      </c>
      <c r="C20" s="44" t="s">
        <v>88</v>
      </c>
      <c r="D20" s="71"/>
      <c r="E20" s="39">
        <f t="shared" si="0"/>
        <v>1</v>
      </c>
      <c r="F20" s="39"/>
      <c r="G20" s="39"/>
      <c r="H20" s="39">
        <f t="shared" si="1"/>
        <v>1</v>
      </c>
      <c r="I20" s="127" t="s">
        <v>189</v>
      </c>
      <c r="J20" s="65" t="s">
        <v>190</v>
      </c>
    </row>
    <row r="21" spans="1:10" ht="25.5" x14ac:dyDescent="0.2">
      <c r="A21" s="38">
        <v>11</v>
      </c>
      <c r="B21" s="37" t="s">
        <v>63</v>
      </c>
      <c r="C21" s="44" t="s">
        <v>89</v>
      </c>
      <c r="D21" s="71"/>
      <c r="E21" s="39">
        <f t="shared" si="0"/>
        <v>0</v>
      </c>
      <c r="F21" s="39"/>
      <c r="G21" s="39"/>
      <c r="H21" s="39">
        <f t="shared" si="1"/>
        <v>0</v>
      </c>
      <c r="I21" s="127" t="s">
        <v>197</v>
      </c>
      <c r="J21" s="65" t="s">
        <v>198</v>
      </c>
    </row>
    <row r="22" spans="1:10" s="7" customFormat="1" ht="63.75" x14ac:dyDescent="0.2">
      <c r="A22" s="38">
        <v>12</v>
      </c>
      <c r="B22" s="37" t="s">
        <v>29</v>
      </c>
      <c r="C22" s="44" t="s">
        <v>89</v>
      </c>
      <c r="D22" s="71"/>
      <c r="E22" s="39">
        <f t="shared" si="0"/>
        <v>0</v>
      </c>
      <c r="F22" s="39"/>
      <c r="G22" s="39"/>
      <c r="H22" s="39">
        <f t="shared" si="1"/>
        <v>0</v>
      </c>
      <c r="I22" s="127" t="s">
        <v>201</v>
      </c>
      <c r="J22" s="65" t="s">
        <v>202</v>
      </c>
    </row>
    <row r="23" spans="1:10" s="7" customFormat="1" ht="25.5" x14ac:dyDescent="0.2">
      <c r="A23" s="38">
        <v>13</v>
      </c>
      <c r="B23" s="37" t="s">
        <v>30</v>
      </c>
      <c r="C23" s="44" t="s">
        <v>89</v>
      </c>
      <c r="D23" s="71"/>
      <c r="E23" s="39">
        <f t="shared" si="0"/>
        <v>0</v>
      </c>
      <c r="F23" s="39"/>
      <c r="G23" s="39"/>
      <c r="H23" s="39">
        <f t="shared" si="1"/>
        <v>0</v>
      </c>
      <c r="I23" s="127"/>
      <c r="J23" s="65" t="s">
        <v>196</v>
      </c>
    </row>
    <row r="24" spans="1:10" s="7" customFormat="1" ht="191.25" x14ac:dyDescent="0.2">
      <c r="A24" s="38">
        <v>14</v>
      </c>
      <c r="B24" s="37" t="s">
        <v>67</v>
      </c>
      <c r="C24" s="44" t="s">
        <v>89</v>
      </c>
      <c r="D24" s="71"/>
      <c r="E24" s="39">
        <f t="shared" si="0"/>
        <v>0</v>
      </c>
      <c r="F24" s="39"/>
      <c r="G24" s="39"/>
      <c r="H24" s="39">
        <f t="shared" si="1"/>
        <v>0</v>
      </c>
      <c r="I24" s="129" t="s">
        <v>211</v>
      </c>
      <c r="J24" s="68" t="s">
        <v>254</v>
      </c>
    </row>
    <row r="25" spans="1:10" ht="25.5" x14ac:dyDescent="0.2">
      <c r="A25" s="38">
        <v>15</v>
      </c>
      <c r="B25" s="37" t="s">
        <v>31</v>
      </c>
      <c r="C25" s="44" t="s">
        <v>89</v>
      </c>
      <c r="D25" s="71"/>
      <c r="E25" s="39">
        <f t="shared" si="0"/>
        <v>0</v>
      </c>
      <c r="F25" s="39"/>
      <c r="G25" s="39"/>
      <c r="H25" s="39">
        <f t="shared" si="1"/>
        <v>0</v>
      </c>
      <c r="I25" s="133"/>
      <c r="J25" s="65" t="s">
        <v>196</v>
      </c>
    </row>
    <row r="26" spans="1:10" ht="51" x14ac:dyDescent="0.2">
      <c r="A26" s="38">
        <v>16</v>
      </c>
      <c r="B26" s="37" t="s">
        <v>32</v>
      </c>
      <c r="C26" s="44" t="s">
        <v>89</v>
      </c>
      <c r="D26" s="71"/>
      <c r="E26" s="39">
        <f t="shared" si="0"/>
        <v>0</v>
      </c>
      <c r="F26" s="39"/>
      <c r="G26" s="39"/>
      <c r="H26" s="39">
        <f t="shared" si="1"/>
        <v>0</v>
      </c>
      <c r="I26" s="129" t="s">
        <v>222</v>
      </c>
      <c r="J26" s="65" t="s">
        <v>170</v>
      </c>
    </row>
    <row r="27" spans="1:10" ht="51" x14ac:dyDescent="0.2">
      <c r="A27" s="38">
        <v>17</v>
      </c>
      <c r="B27" s="37" t="s">
        <v>33</v>
      </c>
      <c r="C27" s="44" t="s">
        <v>89</v>
      </c>
      <c r="D27" s="71"/>
      <c r="E27" s="39">
        <f t="shared" si="0"/>
        <v>0</v>
      </c>
      <c r="F27" s="39"/>
      <c r="G27" s="39"/>
      <c r="H27" s="39">
        <f t="shared" si="1"/>
        <v>0</v>
      </c>
      <c r="I27" s="129" t="s">
        <v>227</v>
      </c>
      <c r="J27" s="65" t="s">
        <v>228</v>
      </c>
    </row>
    <row r="28" spans="1:10" s="16" customFormat="1" ht="38.25" x14ac:dyDescent="0.2">
      <c r="A28" s="38">
        <v>18</v>
      </c>
      <c r="B28" s="37" t="s">
        <v>34</v>
      </c>
      <c r="C28" s="44" t="s">
        <v>86</v>
      </c>
      <c r="D28" s="71"/>
      <c r="E28" s="39">
        <f t="shared" si="0"/>
        <v>3</v>
      </c>
      <c r="F28" s="39"/>
      <c r="G28" s="39"/>
      <c r="H28" s="39">
        <f t="shared" si="1"/>
        <v>3</v>
      </c>
      <c r="I28" s="133" t="s">
        <v>236</v>
      </c>
      <c r="J28" s="65" t="s">
        <v>237</v>
      </c>
    </row>
    <row r="29" spans="1:10" ht="51" x14ac:dyDescent="0.2">
      <c r="A29" s="38">
        <v>19</v>
      </c>
      <c r="B29" s="37" t="s">
        <v>35</v>
      </c>
      <c r="C29" s="44" t="s">
        <v>89</v>
      </c>
      <c r="D29" s="71"/>
      <c r="E29" s="39">
        <f t="shared" si="0"/>
        <v>0</v>
      </c>
      <c r="F29" s="39"/>
      <c r="G29" s="39"/>
      <c r="H29" s="39">
        <f t="shared" si="1"/>
        <v>0</v>
      </c>
      <c r="I29" s="133" t="s">
        <v>244</v>
      </c>
      <c r="J29" s="65" t="s">
        <v>170</v>
      </c>
    </row>
    <row r="30" spans="1:10" ht="38.25" x14ac:dyDescent="0.2">
      <c r="A30" s="38">
        <v>20</v>
      </c>
      <c r="B30" s="37" t="s">
        <v>36</v>
      </c>
      <c r="C30" s="44" t="s">
        <v>87</v>
      </c>
      <c r="D30" s="134" t="s">
        <v>130</v>
      </c>
      <c r="E30" s="39">
        <f t="shared" si="0"/>
        <v>2</v>
      </c>
      <c r="F30" s="39"/>
      <c r="G30" s="39"/>
      <c r="H30" s="39">
        <f t="shared" si="1"/>
        <v>2</v>
      </c>
      <c r="I30" s="133" t="s">
        <v>249</v>
      </c>
      <c r="J30" s="65" t="s">
        <v>250</v>
      </c>
    </row>
    <row r="31" spans="1:10" ht="140.25" x14ac:dyDescent="0.2">
      <c r="A31" s="38">
        <v>21</v>
      </c>
      <c r="B31" s="37" t="s">
        <v>37</v>
      </c>
      <c r="C31" s="44" t="s">
        <v>88</v>
      </c>
      <c r="D31" s="71"/>
      <c r="E31" s="39">
        <f t="shared" si="0"/>
        <v>1</v>
      </c>
      <c r="F31" s="39"/>
      <c r="G31" s="39"/>
      <c r="H31" s="39">
        <f t="shared" si="1"/>
        <v>1</v>
      </c>
      <c r="I31" s="127" t="s">
        <v>252</v>
      </c>
      <c r="J31" s="65" t="s">
        <v>255</v>
      </c>
    </row>
    <row r="32" spans="1:10" ht="63.75" x14ac:dyDescent="0.2">
      <c r="A32" s="38">
        <v>22</v>
      </c>
      <c r="B32" s="37" t="s">
        <v>38</v>
      </c>
      <c r="C32" s="44" t="s">
        <v>86</v>
      </c>
      <c r="D32" s="134" t="s">
        <v>130</v>
      </c>
      <c r="E32" s="39">
        <f t="shared" si="0"/>
        <v>3</v>
      </c>
      <c r="F32" s="39"/>
      <c r="G32" s="39"/>
      <c r="H32" s="39">
        <f t="shared" si="1"/>
        <v>3</v>
      </c>
      <c r="I32" s="127" t="s">
        <v>261</v>
      </c>
      <c r="J32" s="65" t="s">
        <v>262</v>
      </c>
    </row>
    <row r="33" spans="1:10" ht="89.25" x14ac:dyDescent="0.2">
      <c r="A33" s="38">
        <v>23</v>
      </c>
      <c r="B33" s="37" t="s">
        <v>39</v>
      </c>
      <c r="C33" s="44" t="s">
        <v>89</v>
      </c>
      <c r="D33" s="71"/>
      <c r="E33" s="39">
        <f t="shared" si="0"/>
        <v>0</v>
      </c>
      <c r="F33" s="39"/>
      <c r="G33" s="39"/>
      <c r="H33" s="39">
        <f t="shared" si="1"/>
        <v>0</v>
      </c>
      <c r="I33" s="133" t="s">
        <v>268</v>
      </c>
      <c r="J33" s="65" t="s">
        <v>317</v>
      </c>
    </row>
    <row r="34" spans="1:10" ht="51" x14ac:dyDescent="0.2">
      <c r="A34" s="38">
        <v>24</v>
      </c>
      <c r="B34" s="37" t="s">
        <v>40</v>
      </c>
      <c r="C34" s="44" t="s">
        <v>89</v>
      </c>
      <c r="D34" s="134"/>
      <c r="E34" s="39">
        <f t="shared" si="0"/>
        <v>0</v>
      </c>
      <c r="F34" s="39"/>
      <c r="G34" s="39"/>
      <c r="H34" s="39">
        <f t="shared" si="1"/>
        <v>0</v>
      </c>
      <c r="I34" s="133" t="s">
        <v>275</v>
      </c>
      <c r="J34" s="65" t="s">
        <v>276</v>
      </c>
    </row>
    <row r="35" spans="1:10" ht="51" x14ac:dyDescent="0.2">
      <c r="A35" s="38">
        <v>25</v>
      </c>
      <c r="B35" s="37" t="s">
        <v>41</v>
      </c>
      <c r="C35" s="44" t="s">
        <v>89</v>
      </c>
      <c r="D35" s="134" t="s">
        <v>130</v>
      </c>
      <c r="E35" s="39">
        <f t="shared" si="0"/>
        <v>0</v>
      </c>
      <c r="F35" s="39"/>
      <c r="G35" s="39"/>
      <c r="H35" s="39">
        <f t="shared" si="1"/>
        <v>0</v>
      </c>
      <c r="I35" s="133" t="s">
        <v>280</v>
      </c>
      <c r="J35" s="65" t="s">
        <v>170</v>
      </c>
    </row>
    <row r="36" spans="1:10" ht="25.5" x14ac:dyDescent="0.2">
      <c r="A36" s="38">
        <v>26</v>
      </c>
      <c r="B36" s="37" t="s">
        <v>42</v>
      </c>
      <c r="C36" s="44" t="s">
        <v>89</v>
      </c>
      <c r="D36" s="71"/>
      <c r="E36" s="39">
        <f t="shared" si="0"/>
        <v>0</v>
      </c>
      <c r="F36" s="39"/>
      <c r="G36" s="39"/>
      <c r="H36" s="39">
        <f t="shared" si="1"/>
        <v>0</v>
      </c>
      <c r="I36" s="133"/>
      <c r="J36" s="65" t="s">
        <v>196</v>
      </c>
    </row>
    <row r="37" spans="1:10" ht="38.25" x14ac:dyDescent="0.2">
      <c r="A37" s="38">
        <v>27</v>
      </c>
      <c r="B37" s="37" t="s">
        <v>43</v>
      </c>
      <c r="C37" s="44" t="s">
        <v>87</v>
      </c>
      <c r="D37" s="71"/>
      <c r="E37" s="39">
        <f t="shared" si="0"/>
        <v>2</v>
      </c>
      <c r="F37" s="39"/>
      <c r="G37" s="39"/>
      <c r="H37" s="39">
        <f t="shared" si="1"/>
        <v>2</v>
      </c>
      <c r="I37" s="133" t="s">
        <v>293</v>
      </c>
      <c r="J37" s="68" t="s">
        <v>294</v>
      </c>
    </row>
    <row r="38" spans="1:10" ht="25.5" x14ac:dyDescent="0.2">
      <c r="A38" s="38">
        <v>28</v>
      </c>
      <c r="B38" s="37" t="s">
        <v>44</v>
      </c>
      <c r="C38" s="44" t="s">
        <v>89</v>
      </c>
      <c r="D38" s="71"/>
      <c r="E38" s="39">
        <f t="shared" si="0"/>
        <v>0</v>
      </c>
      <c r="F38" s="39"/>
      <c r="G38" s="39"/>
      <c r="H38" s="39">
        <f t="shared" si="1"/>
        <v>0</v>
      </c>
      <c r="I38" s="133" t="s">
        <v>297</v>
      </c>
      <c r="J38" s="65" t="s">
        <v>298</v>
      </c>
    </row>
    <row r="39" spans="1:10" ht="63.75" x14ac:dyDescent="0.2">
      <c r="A39" s="38">
        <v>29</v>
      </c>
      <c r="B39" s="37" t="s">
        <v>45</v>
      </c>
      <c r="C39" s="44" t="s">
        <v>87</v>
      </c>
      <c r="D39" s="71"/>
      <c r="E39" s="39">
        <f t="shared" si="0"/>
        <v>2</v>
      </c>
      <c r="F39" s="39"/>
      <c r="G39" s="39"/>
      <c r="H39" s="39">
        <f t="shared" si="1"/>
        <v>2</v>
      </c>
      <c r="I39" s="133" t="s">
        <v>306</v>
      </c>
      <c r="J39" s="65" t="s">
        <v>307</v>
      </c>
    </row>
    <row r="40" spans="1:10" s="16" customFormat="1" ht="51" x14ac:dyDescent="0.2">
      <c r="A40" s="41">
        <v>30</v>
      </c>
      <c r="B40" s="37" t="s">
        <v>46</v>
      </c>
      <c r="C40" s="44" t="s">
        <v>89</v>
      </c>
      <c r="D40" s="71"/>
      <c r="E40" s="39">
        <f t="shared" si="0"/>
        <v>0</v>
      </c>
      <c r="F40" s="39"/>
      <c r="G40" s="39"/>
      <c r="H40" s="39">
        <f t="shared" si="1"/>
        <v>0</v>
      </c>
      <c r="I40" s="133" t="s">
        <v>312</v>
      </c>
      <c r="J40" s="65" t="s">
        <v>170</v>
      </c>
    </row>
    <row r="41" spans="1:10" s="7" customFormat="1" ht="89.25" x14ac:dyDescent="0.2">
      <c r="A41" s="41">
        <v>31</v>
      </c>
      <c r="B41" s="37" t="s">
        <v>47</v>
      </c>
      <c r="C41" s="44" t="s">
        <v>88</v>
      </c>
      <c r="D41" s="71"/>
      <c r="E41" s="39">
        <f t="shared" si="0"/>
        <v>1</v>
      </c>
      <c r="F41" s="39"/>
      <c r="G41" s="39"/>
      <c r="H41" s="39">
        <f t="shared" si="1"/>
        <v>1</v>
      </c>
      <c r="I41" s="133" t="s">
        <v>316</v>
      </c>
      <c r="J41" s="65" t="s">
        <v>318</v>
      </c>
    </row>
    <row r="42" spans="1:10" s="7" customFormat="1" ht="63.75" x14ac:dyDescent="0.2">
      <c r="A42" s="41">
        <v>32</v>
      </c>
      <c r="B42" s="37" t="s">
        <v>48</v>
      </c>
      <c r="C42" s="44" t="s">
        <v>88</v>
      </c>
      <c r="D42" s="71"/>
      <c r="E42" s="39">
        <f t="shared" si="0"/>
        <v>1</v>
      </c>
      <c r="F42" s="39"/>
      <c r="G42" s="39"/>
      <c r="H42" s="39">
        <f t="shared" si="1"/>
        <v>1</v>
      </c>
      <c r="I42" s="133" t="s">
        <v>323</v>
      </c>
      <c r="J42" s="65" t="s">
        <v>324</v>
      </c>
    </row>
    <row r="43" spans="1:10" ht="63.75" x14ac:dyDescent="0.2">
      <c r="A43" s="41">
        <v>33</v>
      </c>
      <c r="B43" s="37" t="s">
        <v>49</v>
      </c>
      <c r="C43" s="44" t="s">
        <v>88</v>
      </c>
      <c r="D43" s="71"/>
      <c r="E43" s="39">
        <f t="shared" si="0"/>
        <v>1</v>
      </c>
      <c r="F43" s="39"/>
      <c r="G43" s="39"/>
      <c r="H43" s="39">
        <f t="shared" si="1"/>
        <v>1</v>
      </c>
      <c r="I43" s="133" t="s">
        <v>329</v>
      </c>
      <c r="J43" s="65" t="s">
        <v>344</v>
      </c>
    </row>
    <row r="44" spans="1:10" s="7" customFormat="1" ht="51" x14ac:dyDescent="0.2">
      <c r="A44" s="41">
        <v>34</v>
      </c>
      <c r="B44" s="37" t="s">
        <v>50</v>
      </c>
      <c r="C44" s="44" t="s">
        <v>89</v>
      </c>
      <c r="D44" s="71"/>
      <c r="E44" s="39">
        <f t="shared" si="0"/>
        <v>0</v>
      </c>
      <c r="F44" s="39"/>
      <c r="G44" s="39"/>
      <c r="H44" s="39">
        <f t="shared" si="1"/>
        <v>0</v>
      </c>
      <c r="I44" s="133" t="s">
        <v>333</v>
      </c>
      <c r="J44" s="65" t="s">
        <v>170</v>
      </c>
    </row>
    <row r="45" spans="1:10" s="7" customFormat="1" ht="102" x14ac:dyDescent="0.2">
      <c r="A45" s="41">
        <v>35</v>
      </c>
      <c r="B45" s="37" t="s">
        <v>51</v>
      </c>
      <c r="C45" s="44" t="s">
        <v>89</v>
      </c>
      <c r="D45" s="71"/>
      <c r="E45" s="39">
        <f t="shared" si="0"/>
        <v>0</v>
      </c>
      <c r="F45" s="39"/>
      <c r="G45" s="39"/>
      <c r="H45" s="39">
        <f t="shared" si="1"/>
        <v>0</v>
      </c>
      <c r="I45" s="133" t="s">
        <v>337</v>
      </c>
      <c r="J45" s="65" t="s">
        <v>338</v>
      </c>
    </row>
    <row r="46" spans="1:10" s="7" customFormat="1" ht="63.75" x14ac:dyDescent="0.2">
      <c r="A46" s="38">
        <v>36</v>
      </c>
      <c r="B46" s="37" t="s">
        <v>53</v>
      </c>
      <c r="C46" s="44" t="s">
        <v>88</v>
      </c>
      <c r="D46" s="71"/>
      <c r="E46" s="39">
        <f t="shared" si="0"/>
        <v>1</v>
      </c>
      <c r="F46" s="39"/>
      <c r="G46" s="39"/>
      <c r="H46" s="39">
        <f t="shared" si="1"/>
        <v>1</v>
      </c>
      <c r="I46" s="133" t="s">
        <v>343</v>
      </c>
      <c r="J46" s="65" t="s">
        <v>345</v>
      </c>
    </row>
    <row r="47" spans="1:10" s="16" customFormat="1" ht="114.75" x14ac:dyDescent="0.2">
      <c r="A47" s="38">
        <v>37</v>
      </c>
      <c r="B47" s="37" t="s">
        <v>54</v>
      </c>
      <c r="C47" s="44" t="s">
        <v>88</v>
      </c>
      <c r="D47" s="64"/>
      <c r="E47" s="39">
        <f t="shared" si="0"/>
        <v>1</v>
      </c>
      <c r="F47" s="39"/>
      <c r="G47" s="39"/>
      <c r="H47" s="39">
        <f t="shared" si="1"/>
        <v>1</v>
      </c>
      <c r="I47" s="129" t="s">
        <v>349</v>
      </c>
      <c r="J47" s="68" t="s">
        <v>350</v>
      </c>
    </row>
    <row r="48" spans="1:10" s="7" customFormat="1" ht="51" x14ac:dyDescent="0.2">
      <c r="A48" s="38">
        <v>38</v>
      </c>
      <c r="B48" s="37" t="s">
        <v>55</v>
      </c>
      <c r="C48" s="44" t="s">
        <v>88</v>
      </c>
      <c r="D48" s="134" t="s">
        <v>355</v>
      </c>
      <c r="E48" s="39">
        <f t="shared" si="0"/>
        <v>1</v>
      </c>
      <c r="F48" s="39">
        <v>0.5</v>
      </c>
      <c r="G48" s="39"/>
      <c r="H48" s="39">
        <f t="shared" si="1"/>
        <v>0.5</v>
      </c>
      <c r="I48" s="133" t="s">
        <v>354</v>
      </c>
      <c r="J48" s="68" t="s">
        <v>356</v>
      </c>
    </row>
    <row r="49" spans="1:10" s="7" customFormat="1" ht="38.25" x14ac:dyDescent="0.2">
      <c r="A49" s="38">
        <v>39</v>
      </c>
      <c r="B49" s="37" t="s">
        <v>52</v>
      </c>
      <c r="C49" s="44" t="s">
        <v>88</v>
      </c>
      <c r="D49" s="67"/>
      <c r="E49" s="39">
        <f t="shared" si="0"/>
        <v>1</v>
      </c>
      <c r="F49" s="39"/>
      <c r="G49" s="39"/>
      <c r="H49" s="39">
        <f t="shared" si="1"/>
        <v>1</v>
      </c>
      <c r="I49" s="133" t="s">
        <v>363</v>
      </c>
      <c r="J49" s="68" t="s">
        <v>364</v>
      </c>
    </row>
    <row r="50" spans="1:10" ht="51" x14ac:dyDescent="0.2">
      <c r="A50" s="38">
        <v>40</v>
      </c>
      <c r="B50" s="37" t="s">
        <v>56</v>
      </c>
      <c r="C50" s="44" t="s">
        <v>88</v>
      </c>
      <c r="D50" s="71" t="s">
        <v>367</v>
      </c>
      <c r="E50" s="39">
        <f t="shared" si="0"/>
        <v>1</v>
      </c>
      <c r="F50" s="39">
        <v>0.5</v>
      </c>
      <c r="G50" s="39"/>
      <c r="H50" s="39">
        <f t="shared" si="1"/>
        <v>0.5</v>
      </c>
      <c r="I50" s="133" t="s">
        <v>369</v>
      </c>
      <c r="J50" s="65" t="s">
        <v>370</v>
      </c>
    </row>
    <row r="51" spans="1:10" ht="147" customHeight="1" x14ac:dyDescent="0.2">
      <c r="A51" s="38">
        <v>41</v>
      </c>
      <c r="B51" s="37" t="s">
        <v>57</v>
      </c>
      <c r="C51" s="44" t="s">
        <v>89</v>
      </c>
      <c r="D51" s="88"/>
      <c r="E51" s="39">
        <f t="shared" si="0"/>
        <v>0</v>
      </c>
      <c r="F51" s="39"/>
      <c r="G51" s="39"/>
      <c r="H51" s="39">
        <f t="shared" si="1"/>
        <v>0</v>
      </c>
      <c r="I51" s="133" t="s">
        <v>372</v>
      </c>
      <c r="J51" s="65" t="s">
        <v>377</v>
      </c>
    </row>
    <row r="52" spans="1:10" s="7" customFormat="1" ht="25.5" x14ac:dyDescent="0.2">
      <c r="A52" s="38">
        <v>42</v>
      </c>
      <c r="B52" s="37" t="s">
        <v>58</v>
      </c>
      <c r="C52" s="44" t="s">
        <v>89</v>
      </c>
      <c r="D52" s="87"/>
      <c r="E52" s="39">
        <f t="shared" si="0"/>
        <v>0</v>
      </c>
      <c r="F52" s="39"/>
      <c r="G52" s="39"/>
      <c r="H52" s="39">
        <f t="shared" si="1"/>
        <v>0</v>
      </c>
      <c r="I52" s="133"/>
      <c r="J52" s="65" t="s">
        <v>196</v>
      </c>
    </row>
    <row r="53" spans="1:10" ht="13.5" customHeight="1" x14ac:dyDescent="0.2">
      <c r="C53" s="43"/>
      <c r="D53" s="43"/>
      <c r="E53" s="43"/>
      <c r="F53" s="43"/>
      <c r="G53" s="43"/>
      <c r="I53" s="130"/>
      <c r="J53" s="141"/>
    </row>
    <row r="54" spans="1:10" x14ac:dyDescent="0.2">
      <c r="C54" s="43"/>
      <c r="D54" s="43"/>
      <c r="E54" s="43"/>
      <c r="F54" s="43"/>
      <c r="G54" s="43"/>
      <c r="I54" s="130"/>
      <c r="J54" s="18"/>
    </row>
    <row r="55" spans="1:10" x14ac:dyDescent="0.2">
      <c r="I55" s="130"/>
      <c r="J55" s="18"/>
    </row>
    <row r="56" spans="1:10" x14ac:dyDescent="0.2">
      <c r="A56" s="13"/>
      <c r="B56" s="8"/>
      <c r="C56" s="14"/>
      <c r="D56" s="14"/>
      <c r="E56" s="14"/>
      <c r="F56" s="14"/>
      <c r="G56" s="14"/>
      <c r="I56" s="130"/>
      <c r="J56" s="18"/>
    </row>
    <row r="57" spans="1:10" x14ac:dyDescent="0.2">
      <c r="I57" s="130"/>
    </row>
    <row r="58" spans="1:10" x14ac:dyDescent="0.2">
      <c r="I58" s="130"/>
    </row>
    <row r="59" spans="1:10" x14ac:dyDescent="0.2">
      <c r="I59" s="130"/>
    </row>
    <row r="60" spans="1:10" x14ac:dyDescent="0.2">
      <c r="I60" s="130"/>
    </row>
    <row r="61" spans="1:10" x14ac:dyDescent="0.2">
      <c r="I61" s="130"/>
    </row>
    <row r="62" spans="1:10" x14ac:dyDescent="0.2">
      <c r="I62" s="130"/>
    </row>
    <row r="63" spans="1:10" x14ac:dyDescent="0.2">
      <c r="A63" s="13"/>
      <c r="B63" s="8"/>
      <c r="C63" s="14"/>
      <c r="D63" s="14"/>
      <c r="E63" s="14"/>
      <c r="F63" s="14"/>
      <c r="G63" s="14"/>
      <c r="I63" s="130"/>
    </row>
    <row r="67" spans="1:7" x14ac:dyDescent="0.2">
      <c r="A67" s="13"/>
      <c r="B67" s="8"/>
      <c r="C67" s="14"/>
      <c r="D67" s="14"/>
      <c r="E67" s="14"/>
      <c r="F67" s="14"/>
      <c r="G67" s="14"/>
    </row>
    <row r="70" spans="1:7" x14ac:dyDescent="0.2">
      <c r="A70" s="13"/>
      <c r="B70" s="8"/>
      <c r="C70" s="14"/>
      <c r="D70" s="14"/>
      <c r="E70" s="14"/>
      <c r="F70" s="14"/>
      <c r="G70" s="14"/>
    </row>
    <row r="74" spans="1:7" x14ac:dyDescent="0.2">
      <c r="A74" s="13"/>
      <c r="B74" s="8"/>
      <c r="C74" s="14"/>
      <c r="D74" s="14"/>
      <c r="E74" s="14"/>
      <c r="F74" s="14"/>
      <c r="G74" s="14"/>
    </row>
    <row r="77" spans="1:7" x14ac:dyDescent="0.2">
      <c r="A77" s="13"/>
      <c r="B77" s="8"/>
      <c r="C77" s="14"/>
      <c r="D77" s="14"/>
      <c r="E77" s="14"/>
      <c r="F77" s="14"/>
      <c r="G77" s="14"/>
    </row>
    <row r="81" spans="1:7" x14ac:dyDescent="0.2">
      <c r="A81" s="13"/>
      <c r="B81" s="8"/>
      <c r="C81" s="14"/>
      <c r="D81" s="14"/>
      <c r="E81" s="14"/>
      <c r="F81" s="14"/>
      <c r="G81" s="14"/>
    </row>
  </sheetData>
  <mergeCells count="12">
    <mergeCell ref="D4:D8"/>
    <mergeCell ref="E5:E8"/>
    <mergeCell ref="F6:F8"/>
    <mergeCell ref="A3:J3"/>
    <mergeCell ref="A4:A8"/>
    <mergeCell ref="B5:B8"/>
    <mergeCell ref="G6:G8"/>
    <mergeCell ref="H5:H8"/>
    <mergeCell ref="I4:I8"/>
    <mergeCell ref="J4:J8"/>
    <mergeCell ref="F5:G5"/>
    <mergeCell ref="E4:H4"/>
  </mergeCells>
  <dataValidations count="3">
    <dataValidation type="list" allowBlank="1" showInputMessage="1" showErrorMessage="1" sqref="D52">
      <formula1>$C$5:$C$6</formula1>
    </dataValidation>
    <dataValidation type="list" allowBlank="1" showInputMessage="1" showErrorMessage="1" sqref="F10:F13 G9:G13 F15:G52">
      <formula1>Формат</formula1>
    </dataValidation>
    <dataValidation type="list" allowBlank="1" showInputMessage="1" showErrorMessage="1" sqref="C10:C13 C15:C52">
      <formula1>$C$5:$C$8</formula1>
    </dataValidation>
  </dataValidations>
  <hyperlinks>
    <hyperlink ref="I10" r:id="rId1"/>
    <hyperlink ref="I12" r:id="rId2"/>
    <hyperlink ref="I13" r:id="rId3"/>
    <hyperlink ref="I11" r:id="rId4"/>
    <hyperlink ref="I15" r:id="rId5"/>
    <hyperlink ref="I16" r:id="rId6"/>
    <hyperlink ref="I17" r:id="rId7"/>
    <hyperlink ref="I18" r:id="rId8"/>
    <hyperlink ref="I20" r:id="rId9"/>
    <hyperlink ref="I21" r:id="rId10"/>
    <hyperlink ref="I22" r:id="rId11"/>
    <hyperlink ref="I24" r:id="rId12"/>
    <hyperlink ref="I26" r:id="rId13"/>
    <hyperlink ref="I27" r:id="rId14"/>
    <hyperlink ref="I28" r:id="rId15"/>
    <hyperlink ref="I29" r:id="rId16"/>
    <hyperlink ref="I30" r:id="rId17"/>
    <hyperlink ref="I31" r:id="rId18"/>
    <hyperlink ref="I32" r:id="rId19"/>
    <hyperlink ref="I33" r:id="rId20"/>
    <hyperlink ref="I34" r:id="rId21"/>
    <hyperlink ref="I35" r:id="rId22"/>
    <hyperlink ref="I38" r:id="rId23"/>
    <hyperlink ref="I40" r:id="rId24"/>
    <hyperlink ref="I41" r:id="rId25"/>
    <hyperlink ref="I42" r:id="rId26"/>
    <hyperlink ref="I43" r:id="rId27"/>
    <hyperlink ref="I45" r:id="rId28" display="http://sam64.ru/index.php?option=com_content&amp;view=article&amp;id=634&amp;Itemid=242"/>
    <hyperlink ref="I46" r:id="rId29"/>
    <hyperlink ref="I47" r:id="rId30"/>
    <hyperlink ref="I48" r:id="rId31"/>
    <hyperlink ref="I51" r:id="rId32"/>
  </hyperlinks>
  <pageMargins left="0.70866141732283472" right="0.70866141732283472" top="0.35433070866141736" bottom="0.35433070866141736" header="0.31496062992125984" footer="0.31496062992125984"/>
  <pageSetup paperSize="9" scale="55" fitToHeight="3" orientation="landscape" r:id="rId3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1"/>
  <sheetViews>
    <sheetView view="pageBreakPreview" zoomScaleNormal="100" zoomScaleSheetLayoutView="100" workbookViewId="0">
      <pane ySplit="6" topLeftCell="A7" activePane="bottomLeft" state="frozenSplit"/>
      <selection pane="bottomLeft" activeCell="B10" sqref="B10"/>
    </sheetView>
  </sheetViews>
  <sheetFormatPr defaultRowHeight="12.75" x14ac:dyDescent="0.2"/>
  <cols>
    <col min="1" max="1" width="4.28515625" style="12" customWidth="1"/>
    <col min="2" max="2" width="22.7109375" style="22" customWidth="1"/>
    <col min="3" max="3" width="58" style="22" customWidth="1"/>
    <col min="4" max="4" width="24.85546875" style="22" customWidth="1"/>
    <col min="5" max="5" width="21.5703125" style="11" customWidth="1"/>
    <col min="6" max="6" width="12.85546875" style="11" customWidth="1"/>
    <col min="7" max="7" width="10.85546875" style="11" customWidth="1"/>
    <col min="8" max="8" width="9.85546875" style="11" customWidth="1"/>
    <col min="9" max="9" width="36.140625" style="11" customWidth="1"/>
    <col min="10" max="10" width="52.7109375" style="11" customWidth="1"/>
    <col min="11" max="11" width="9.140625" style="22"/>
    <col min="12" max="12" width="40" style="26" customWidth="1"/>
    <col min="13" max="16384" width="9.140625" style="22"/>
  </cols>
  <sheetData>
    <row r="1" spans="1:18" s="19" customFormat="1" ht="20.25" customHeight="1" x14ac:dyDescent="0.2">
      <c r="A1" s="115" t="s">
        <v>112</v>
      </c>
      <c r="B1" s="52"/>
      <c r="C1" s="52"/>
      <c r="D1" s="52"/>
      <c r="E1" s="52"/>
      <c r="F1" s="52"/>
      <c r="G1" s="52"/>
      <c r="H1" s="52"/>
      <c r="J1" s="52"/>
      <c r="K1" s="3"/>
    </row>
    <row r="2" spans="1:18" ht="15" customHeight="1" x14ac:dyDescent="0.2">
      <c r="A2" s="17" t="s">
        <v>17</v>
      </c>
      <c r="B2" s="17"/>
      <c r="C2" s="23"/>
      <c r="D2" s="23"/>
      <c r="E2" s="23"/>
      <c r="F2" s="23"/>
      <c r="G2" s="23"/>
      <c r="H2" s="23"/>
      <c r="I2" s="23"/>
      <c r="J2" s="23"/>
      <c r="K2" s="26"/>
      <c r="L2" s="22"/>
    </row>
    <row r="3" spans="1:18" ht="71.25" customHeight="1" x14ac:dyDescent="0.2">
      <c r="A3" s="158" t="str">
        <f>'Методика IV этап'!B19</f>
        <v xml:space="preserve">В составе информационных сообщений о проведении публичных слушаний в обязательном порядке должны быть указаны дата, время, место и порядок их проведения и определения результата. Если указанные сведения представлены частично, оценка показателя принимает значение 0 баллов.
В случае, если в установленный срок в информационном сообщении ссылка (адрес) на раздел (страницу) портала (сайта), где опубликованы указанные материалы, отсутствует, а также если по указанной ссылке (адресу) проект решения о бюджете муниципального образования на очередной финансовый год (очередной финансовый год и плановый период) не опубликован, оценка показателя принимает значение 0 баллов.
Информационное сообщение о проведении публичных слушаний по проекту решения о бюджете должно быть опубликовано не позднее, чем за пять рабочих дней до дня проведения публичных слушаний и сохраняться до принятия решения об исполнении бюджета. При нарушении указанного срока применяется понижающий коэффициент за несоблюдение сроков обеспечения доступа к бюджетным данным. В случае, если информационное сообщение о проведении публичных слушаний опубликовано в день их проведения или позднее, оценка показателя принимает значение 0 баллов.
</v>
      </c>
      <c r="B3" s="158"/>
      <c r="C3" s="158"/>
      <c r="D3" s="158"/>
      <c r="E3" s="158"/>
      <c r="F3" s="158"/>
      <c r="G3" s="158"/>
      <c r="H3" s="158"/>
      <c r="I3" s="158"/>
      <c r="J3" s="158"/>
      <c r="K3" s="26"/>
      <c r="L3" s="22"/>
    </row>
    <row r="4" spans="1:18" ht="71.25" customHeight="1" x14ac:dyDescent="0.2">
      <c r="A4" s="159" t="s">
        <v>4</v>
      </c>
      <c r="B4" s="123" t="s">
        <v>15</v>
      </c>
      <c r="C4" s="123" t="str">
        <f>'Методика IV этап'!B18</f>
        <v>Опубликование информационного сообщения для граждан о проведении публичных слушаний по проекту решения о бюджете муниципального образования на очередной финансовый год (очередной финансовый год и плановый период) на портале (сайте)</v>
      </c>
      <c r="D4" s="159" t="s">
        <v>68</v>
      </c>
      <c r="E4" s="159" t="s">
        <v>111</v>
      </c>
      <c r="F4" s="159"/>
      <c r="G4" s="159"/>
      <c r="H4" s="159"/>
      <c r="I4" s="159" t="s">
        <v>3</v>
      </c>
      <c r="J4" s="159" t="s">
        <v>64</v>
      </c>
      <c r="K4" s="19"/>
      <c r="L4" s="27"/>
      <c r="M4" s="19"/>
      <c r="N4" s="19"/>
      <c r="O4" s="19"/>
      <c r="P4" s="19"/>
      <c r="Q4" s="19"/>
      <c r="R4" s="19"/>
    </row>
    <row r="5" spans="1:18" s="10" customFormat="1" ht="66" customHeight="1" x14ac:dyDescent="0.2">
      <c r="A5" s="159"/>
      <c r="B5" s="159" t="s">
        <v>7</v>
      </c>
      <c r="C5" s="125" t="str">
        <f>'Методика IV этап'!B20</f>
        <v>Опубликовано и содержит информацию о том, где можно ознакомиться с проектом решения о бюджете муниципального образования на очередной финансовый год (очередной финансовый год и плановый период)</v>
      </c>
      <c r="D5" s="159"/>
      <c r="E5" s="161" t="s">
        <v>13</v>
      </c>
      <c r="F5" s="160" t="s">
        <v>14</v>
      </c>
      <c r="G5" s="160"/>
      <c r="H5" s="161" t="s">
        <v>12</v>
      </c>
      <c r="I5" s="159"/>
      <c r="J5" s="159"/>
      <c r="K5" s="9"/>
      <c r="L5" s="28"/>
      <c r="M5" s="9"/>
      <c r="N5" s="9"/>
      <c r="O5" s="9"/>
      <c r="P5" s="9"/>
      <c r="Q5" s="9"/>
      <c r="R5" s="9"/>
    </row>
    <row r="6" spans="1:18" s="10" customFormat="1" ht="27.75" customHeight="1" x14ac:dyDescent="0.2">
      <c r="A6" s="159"/>
      <c r="B6" s="159"/>
      <c r="C6" s="125" t="str">
        <f>'Методика IV этап'!B21</f>
        <v>Не опубликовано, или публичные слушания не проводились, или не отвечает требованиям</v>
      </c>
      <c r="D6" s="159"/>
      <c r="E6" s="161"/>
      <c r="F6" s="125" t="s">
        <v>18</v>
      </c>
      <c r="G6" s="125" t="s">
        <v>60</v>
      </c>
      <c r="H6" s="161"/>
      <c r="I6" s="159"/>
      <c r="J6" s="159"/>
      <c r="K6" s="9"/>
      <c r="L6" s="28"/>
      <c r="M6" s="9"/>
      <c r="N6" s="9"/>
      <c r="O6" s="9"/>
      <c r="P6" s="9"/>
      <c r="Q6" s="9"/>
      <c r="R6" s="9"/>
    </row>
    <row r="7" spans="1:18" s="16" customFormat="1" x14ac:dyDescent="0.2">
      <c r="A7" s="74"/>
      <c r="B7" s="75" t="s">
        <v>19</v>
      </c>
      <c r="C7" s="91"/>
      <c r="D7" s="81"/>
      <c r="E7" s="92"/>
      <c r="F7" s="92"/>
      <c r="G7" s="92"/>
      <c r="H7" s="92"/>
      <c r="I7" s="93"/>
      <c r="J7" s="93"/>
      <c r="K7" s="15"/>
      <c r="L7" s="25"/>
      <c r="M7" s="15"/>
      <c r="N7" s="15"/>
      <c r="O7" s="15"/>
      <c r="P7" s="15"/>
      <c r="Q7" s="15"/>
      <c r="R7" s="15"/>
    </row>
    <row r="8" spans="1:18" s="7" customFormat="1" ht="51" x14ac:dyDescent="0.2">
      <c r="A8" s="38">
        <v>1</v>
      </c>
      <c r="B8" s="37" t="s">
        <v>20</v>
      </c>
      <c r="C8" s="65" t="s">
        <v>95</v>
      </c>
      <c r="D8" s="69"/>
      <c r="E8" s="39">
        <f>IF(C8=$C$5,1,0)</f>
        <v>1</v>
      </c>
      <c r="F8" s="39"/>
      <c r="G8" s="39"/>
      <c r="H8" s="39">
        <f>E8*(1-F8)*(1-G8)</f>
        <v>1</v>
      </c>
      <c r="I8" s="86" t="s">
        <v>123</v>
      </c>
      <c r="J8" s="140"/>
      <c r="K8" s="6"/>
      <c r="L8" s="3"/>
      <c r="M8" s="6"/>
      <c r="N8" s="6"/>
      <c r="O8" s="6"/>
      <c r="P8" s="6"/>
      <c r="Q8" s="6"/>
      <c r="R8" s="6"/>
    </row>
    <row r="9" spans="1:18" ht="63.75" x14ac:dyDescent="0.2">
      <c r="A9" s="38">
        <v>2</v>
      </c>
      <c r="B9" s="37" t="s">
        <v>21</v>
      </c>
      <c r="C9" s="65" t="s">
        <v>95</v>
      </c>
      <c r="D9" s="64"/>
      <c r="E9" s="39">
        <f>IF(C9=$C$5,1,0)</f>
        <v>1</v>
      </c>
      <c r="F9" s="39"/>
      <c r="G9" s="39"/>
      <c r="H9" s="39">
        <f t="shared" ref="H9:H50" si="0">E9*(1-F9)*(1-G9)</f>
        <v>1</v>
      </c>
      <c r="I9" s="86" t="s">
        <v>147</v>
      </c>
      <c r="J9" s="68" t="s">
        <v>149</v>
      </c>
      <c r="K9" s="19"/>
      <c r="L9" s="3"/>
      <c r="M9" s="19"/>
      <c r="N9" s="19"/>
      <c r="O9" s="19"/>
      <c r="P9" s="19"/>
      <c r="Q9" s="19"/>
      <c r="R9" s="19"/>
    </row>
    <row r="10" spans="1:18" ht="51" x14ac:dyDescent="0.2">
      <c r="A10" s="38">
        <v>3</v>
      </c>
      <c r="B10" s="37" t="s">
        <v>388</v>
      </c>
      <c r="C10" s="65" t="s">
        <v>95</v>
      </c>
      <c r="D10" s="67"/>
      <c r="E10" s="39">
        <f>IF(C10=$C$5,1,0)</f>
        <v>1</v>
      </c>
      <c r="F10" s="39"/>
      <c r="G10" s="39"/>
      <c r="H10" s="39">
        <f t="shared" si="0"/>
        <v>1</v>
      </c>
      <c r="I10" s="86" t="s">
        <v>131</v>
      </c>
      <c r="J10" s="68"/>
      <c r="K10" s="19"/>
      <c r="L10" s="3"/>
      <c r="M10" s="19"/>
      <c r="N10" s="19"/>
      <c r="O10" s="19"/>
      <c r="P10" s="19"/>
      <c r="Q10" s="19"/>
      <c r="R10" s="19"/>
    </row>
    <row r="11" spans="1:18" s="7" customFormat="1" ht="51" x14ac:dyDescent="0.2">
      <c r="A11" s="38">
        <v>4</v>
      </c>
      <c r="B11" s="37" t="s">
        <v>22</v>
      </c>
      <c r="C11" s="65" t="s">
        <v>96</v>
      </c>
      <c r="D11" s="84"/>
      <c r="E11" s="39">
        <f>IF(C11=$C$5,1,0)</f>
        <v>0</v>
      </c>
      <c r="F11" s="39"/>
      <c r="G11" s="39"/>
      <c r="H11" s="39">
        <f t="shared" si="0"/>
        <v>0</v>
      </c>
      <c r="I11" s="86" t="s">
        <v>140</v>
      </c>
      <c r="J11" s="65" t="s">
        <v>141</v>
      </c>
      <c r="K11" s="6"/>
      <c r="L11" s="3"/>
      <c r="M11" s="6"/>
      <c r="N11" s="6"/>
      <c r="O11" s="6"/>
      <c r="P11" s="6"/>
      <c r="Q11" s="6"/>
      <c r="R11" s="6"/>
    </row>
    <row r="12" spans="1:18" s="16" customFormat="1" x14ac:dyDescent="0.2">
      <c r="A12" s="80"/>
      <c r="B12" s="75" t="s">
        <v>62</v>
      </c>
      <c r="C12" s="94"/>
      <c r="D12" s="81"/>
      <c r="E12" s="78"/>
      <c r="F12" s="92"/>
      <c r="G12" s="92"/>
      <c r="H12" s="93"/>
      <c r="I12" s="137"/>
      <c r="J12" s="137"/>
      <c r="K12" s="15"/>
      <c r="L12" s="25"/>
      <c r="M12" s="15"/>
      <c r="N12" s="15"/>
      <c r="O12" s="15"/>
      <c r="P12" s="15"/>
      <c r="Q12" s="15"/>
      <c r="R12" s="15"/>
    </row>
    <row r="13" spans="1:18" s="36" customFormat="1" ht="153" x14ac:dyDescent="0.2">
      <c r="A13" s="38">
        <v>5</v>
      </c>
      <c r="B13" s="37" t="s">
        <v>23</v>
      </c>
      <c r="C13" s="65" t="s">
        <v>96</v>
      </c>
      <c r="D13" s="40"/>
      <c r="E13" s="39">
        <f>IF(C13=$C$5,1,0)</f>
        <v>0</v>
      </c>
      <c r="F13" s="39"/>
      <c r="G13" s="39"/>
      <c r="H13" s="39">
        <f t="shared" si="0"/>
        <v>0</v>
      </c>
      <c r="I13" s="57" t="s">
        <v>152</v>
      </c>
      <c r="J13" s="68" t="s">
        <v>164</v>
      </c>
      <c r="K13" s="34"/>
      <c r="L13" s="35"/>
      <c r="M13" s="34"/>
      <c r="N13" s="34"/>
      <c r="O13" s="34"/>
      <c r="P13" s="34"/>
      <c r="Q13" s="34"/>
      <c r="R13" s="34"/>
    </row>
    <row r="14" spans="1:18" s="36" customFormat="1" ht="81.75" customHeight="1" x14ac:dyDescent="0.2">
      <c r="A14" s="38">
        <v>6</v>
      </c>
      <c r="B14" s="37" t="s">
        <v>25</v>
      </c>
      <c r="C14" s="65" t="s">
        <v>96</v>
      </c>
      <c r="D14" s="71"/>
      <c r="E14" s="39">
        <f t="shared" ref="E14:E50" si="1">IF(C14=$C$5,1,0)</f>
        <v>0</v>
      </c>
      <c r="F14" s="39"/>
      <c r="G14" s="39"/>
      <c r="H14" s="39">
        <f t="shared" si="0"/>
        <v>0</v>
      </c>
      <c r="I14" s="86" t="s">
        <v>163</v>
      </c>
      <c r="J14" s="58" t="s">
        <v>171</v>
      </c>
      <c r="K14" s="34"/>
      <c r="L14" s="35"/>
      <c r="M14" s="34"/>
      <c r="N14" s="34"/>
      <c r="O14" s="34"/>
      <c r="P14" s="34"/>
      <c r="Q14" s="34"/>
      <c r="R14" s="34"/>
    </row>
    <row r="15" spans="1:18" s="36" customFormat="1" ht="140.25" x14ac:dyDescent="0.2">
      <c r="A15" s="38">
        <v>7</v>
      </c>
      <c r="B15" s="37" t="s">
        <v>24</v>
      </c>
      <c r="C15" s="65" t="s">
        <v>96</v>
      </c>
      <c r="D15" s="71"/>
      <c r="E15" s="39">
        <f t="shared" si="1"/>
        <v>0</v>
      </c>
      <c r="F15" s="39"/>
      <c r="G15" s="39"/>
      <c r="H15" s="39">
        <f t="shared" si="0"/>
        <v>0</v>
      </c>
      <c r="I15" s="138"/>
      <c r="J15" s="65" t="s">
        <v>172</v>
      </c>
      <c r="K15" s="34"/>
      <c r="L15" s="35"/>
      <c r="M15" s="34"/>
      <c r="N15" s="34"/>
      <c r="O15" s="34"/>
      <c r="P15" s="34"/>
      <c r="Q15" s="34"/>
      <c r="R15" s="34"/>
    </row>
    <row r="16" spans="1:18" s="36" customFormat="1" ht="115.5" customHeight="1" x14ac:dyDescent="0.2">
      <c r="A16" s="38">
        <v>8</v>
      </c>
      <c r="B16" s="37" t="s">
        <v>26</v>
      </c>
      <c r="C16" s="65" t="s">
        <v>96</v>
      </c>
      <c r="D16" s="71" t="s">
        <v>385</v>
      </c>
      <c r="E16" s="39">
        <f t="shared" si="1"/>
        <v>0</v>
      </c>
      <c r="F16" s="39">
        <v>0.5</v>
      </c>
      <c r="G16" s="39"/>
      <c r="H16" s="39">
        <f t="shared" si="0"/>
        <v>0</v>
      </c>
      <c r="I16" s="57" t="s">
        <v>181</v>
      </c>
      <c r="J16" s="68" t="s">
        <v>182</v>
      </c>
      <c r="K16" s="34"/>
      <c r="L16" s="35"/>
      <c r="M16" s="34"/>
      <c r="N16" s="34"/>
      <c r="O16" s="34"/>
      <c r="P16" s="34"/>
      <c r="Q16" s="34"/>
      <c r="R16" s="34"/>
    </row>
    <row r="17" spans="1:18" s="36" customFormat="1" ht="38.25" x14ac:dyDescent="0.2">
      <c r="A17" s="38">
        <v>9</v>
      </c>
      <c r="B17" s="37" t="s">
        <v>27</v>
      </c>
      <c r="C17" s="65" t="s">
        <v>96</v>
      </c>
      <c r="D17" s="71"/>
      <c r="E17" s="39">
        <f t="shared" si="1"/>
        <v>0</v>
      </c>
      <c r="F17" s="39"/>
      <c r="G17" s="39"/>
      <c r="H17" s="39">
        <f t="shared" si="0"/>
        <v>0</v>
      </c>
      <c r="I17" s="86" t="s">
        <v>186</v>
      </c>
      <c r="J17" s="58" t="s">
        <v>187</v>
      </c>
      <c r="K17" s="34"/>
      <c r="L17" s="35"/>
      <c r="M17" s="34"/>
      <c r="N17" s="34"/>
      <c r="O17" s="34"/>
      <c r="P17" s="34"/>
      <c r="Q17" s="34"/>
      <c r="R17" s="34"/>
    </row>
    <row r="18" spans="1:18" s="36" customFormat="1" ht="89.25" x14ac:dyDescent="0.2">
      <c r="A18" s="38">
        <v>10</v>
      </c>
      <c r="B18" s="37" t="s">
        <v>28</v>
      </c>
      <c r="C18" s="65" t="s">
        <v>96</v>
      </c>
      <c r="D18" s="71"/>
      <c r="E18" s="39">
        <f t="shared" si="1"/>
        <v>0</v>
      </c>
      <c r="F18" s="39"/>
      <c r="G18" s="39"/>
      <c r="H18" s="39">
        <f t="shared" si="0"/>
        <v>0</v>
      </c>
      <c r="I18" s="86" t="s">
        <v>188</v>
      </c>
      <c r="J18" s="68" t="s">
        <v>325</v>
      </c>
      <c r="K18" s="34"/>
      <c r="L18" s="35"/>
      <c r="M18" s="34"/>
      <c r="N18" s="34"/>
      <c r="O18" s="34"/>
      <c r="P18" s="34"/>
      <c r="Q18" s="34"/>
      <c r="R18" s="34"/>
    </row>
    <row r="19" spans="1:18" s="36" customFormat="1" ht="51" x14ac:dyDescent="0.2">
      <c r="A19" s="38">
        <v>11</v>
      </c>
      <c r="B19" s="37" t="s">
        <v>63</v>
      </c>
      <c r="C19" s="65" t="s">
        <v>96</v>
      </c>
      <c r="D19" s="71"/>
      <c r="E19" s="39">
        <f t="shared" si="1"/>
        <v>0</v>
      </c>
      <c r="F19" s="39"/>
      <c r="G19" s="39"/>
      <c r="H19" s="39">
        <f t="shared" si="0"/>
        <v>0</v>
      </c>
      <c r="I19" s="86" t="s">
        <v>195</v>
      </c>
      <c r="J19" s="65" t="s">
        <v>141</v>
      </c>
      <c r="K19" s="34"/>
      <c r="L19" s="35"/>
      <c r="M19" s="34"/>
      <c r="N19" s="34"/>
      <c r="O19" s="34"/>
      <c r="P19" s="34"/>
      <c r="Q19" s="34"/>
      <c r="R19" s="34"/>
    </row>
    <row r="20" spans="1:18" s="36" customFormat="1" ht="25.5" x14ac:dyDescent="0.2">
      <c r="A20" s="38">
        <v>12</v>
      </c>
      <c r="B20" s="37" t="s">
        <v>29</v>
      </c>
      <c r="C20" s="65" t="s">
        <v>96</v>
      </c>
      <c r="D20" s="40"/>
      <c r="E20" s="39">
        <f t="shared" si="1"/>
        <v>0</v>
      </c>
      <c r="F20" s="39"/>
      <c r="G20" s="39"/>
      <c r="H20" s="39">
        <f t="shared" si="0"/>
        <v>0</v>
      </c>
      <c r="I20" s="57"/>
      <c r="J20" s="65" t="s">
        <v>196</v>
      </c>
      <c r="K20" s="34"/>
      <c r="L20" s="35"/>
      <c r="M20" s="34"/>
      <c r="N20" s="34"/>
      <c r="O20" s="34"/>
      <c r="P20" s="34"/>
      <c r="Q20" s="34"/>
      <c r="R20" s="34"/>
    </row>
    <row r="21" spans="1:18" s="36" customFormat="1" ht="25.5" x14ac:dyDescent="0.2">
      <c r="A21" s="38">
        <v>13</v>
      </c>
      <c r="B21" s="37" t="s">
        <v>30</v>
      </c>
      <c r="C21" s="65" t="s">
        <v>96</v>
      </c>
      <c r="D21" s="40"/>
      <c r="E21" s="39">
        <f t="shared" si="1"/>
        <v>0</v>
      </c>
      <c r="F21" s="39"/>
      <c r="G21" s="39"/>
      <c r="H21" s="39">
        <f t="shared" si="0"/>
        <v>0</v>
      </c>
      <c r="I21" s="57"/>
      <c r="J21" s="65" t="s">
        <v>196</v>
      </c>
      <c r="K21" s="34"/>
      <c r="L21" s="35"/>
      <c r="M21" s="34"/>
      <c r="N21" s="34"/>
      <c r="O21" s="34"/>
      <c r="P21" s="34"/>
      <c r="Q21" s="34"/>
      <c r="R21" s="34"/>
    </row>
    <row r="22" spans="1:18" s="36" customFormat="1" ht="38.25" x14ac:dyDescent="0.2">
      <c r="A22" s="38">
        <v>14</v>
      </c>
      <c r="B22" s="37" t="s">
        <v>67</v>
      </c>
      <c r="C22" s="65" t="s">
        <v>96</v>
      </c>
      <c r="D22" s="40"/>
      <c r="E22" s="39">
        <f t="shared" si="1"/>
        <v>0</v>
      </c>
      <c r="F22" s="39"/>
      <c r="G22" s="39"/>
      <c r="H22" s="39">
        <f t="shared" si="0"/>
        <v>0</v>
      </c>
      <c r="I22" s="86" t="s">
        <v>212</v>
      </c>
      <c r="J22" s="65" t="s">
        <v>187</v>
      </c>
      <c r="K22" s="34"/>
      <c r="L22" s="35"/>
      <c r="M22" s="34"/>
      <c r="N22" s="34"/>
      <c r="O22" s="34"/>
      <c r="P22" s="34"/>
      <c r="Q22" s="34"/>
      <c r="R22" s="34"/>
    </row>
    <row r="23" spans="1:18" s="36" customFormat="1" ht="76.5" x14ac:dyDescent="0.2">
      <c r="A23" s="38">
        <v>15</v>
      </c>
      <c r="B23" s="37" t="s">
        <v>31</v>
      </c>
      <c r="C23" s="65" t="s">
        <v>96</v>
      </c>
      <c r="D23" s="40"/>
      <c r="E23" s="39">
        <f t="shared" si="1"/>
        <v>0</v>
      </c>
      <c r="F23" s="39"/>
      <c r="G23" s="39"/>
      <c r="H23" s="39">
        <f t="shared" si="0"/>
        <v>0</v>
      </c>
      <c r="I23" s="86" t="s">
        <v>215</v>
      </c>
      <c r="J23" s="68" t="s">
        <v>216</v>
      </c>
      <c r="K23" s="34"/>
      <c r="L23" s="35"/>
      <c r="M23" s="34"/>
      <c r="N23" s="34"/>
      <c r="O23" s="34"/>
      <c r="P23" s="34"/>
      <c r="Q23" s="34"/>
      <c r="R23" s="34"/>
    </row>
    <row r="24" spans="1:18" s="36" customFormat="1" ht="25.5" x14ac:dyDescent="0.2">
      <c r="A24" s="38">
        <v>16</v>
      </c>
      <c r="B24" s="37" t="s">
        <v>32</v>
      </c>
      <c r="C24" s="65" t="s">
        <v>96</v>
      </c>
      <c r="D24" s="40"/>
      <c r="E24" s="39">
        <f t="shared" si="1"/>
        <v>0</v>
      </c>
      <c r="F24" s="39"/>
      <c r="G24" s="39"/>
      <c r="H24" s="39">
        <f t="shared" si="0"/>
        <v>0</v>
      </c>
      <c r="I24" s="57"/>
      <c r="J24" s="65" t="s">
        <v>196</v>
      </c>
      <c r="K24" s="34"/>
      <c r="L24" s="35"/>
      <c r="M24" s="34"/>
      <c r="N24" s="34"/>
      <c r="O24" s="34"/>
      <c r="P24" s="34"/>
      <c r="Q24" s="34"/>
      <c r="R24" s="34"/>
    </row>
    <row r="25" spans="1:18" s="36" customFormat="1" ht="51" x14ac:dyDescent="0.2">
      <c r="A25" s="38">
        <v>17</v>
      </c>
      <c r="B25" s="37" t="s">
        <v>33</v>
      </c>
      <c r="C25" s="65" t="s">
        <v>95</v>
      </c>
      <c r="D25" s="71" t="s">
        <v>230</v>
      </c>
      <c r="E25" s="39">
        <f t="shared" si="1"/>
        <v>1</v>
      </c>
      <c r="F25" s="39">
        <v>0.5</v>
      </c>
      <c r="G25" s="39"/>
      <c r="H25" s="39">
        <f t="shared" si="0"/>
        <v>0.5</v>
      </c>
      <c r="I25" s="57" t="s">
        <v>229</v>
      </c>
      <c r="J25" s="68" t="s">
        <v>231</v>
      </c>
      <c r="K25" s="34"/>
      <c r="L25" s="35"/>
      <c r="M25" s="34"/>
      <c r="N25" s="34"/>
      <c r="O25" s="34"/>
      <c r="P25" s="34"/>
      <c r="Q25" s="34"/>
      <c r="R25" s="34"/>
    </row>
    <row r="26" spans="1:18" s="36" customFormat="1" ht="51" x14ac:dyDescent="0.2">
      <c r="A26" s="38">
        <v>18</v>
      </c>
      <c r="B26" s="37" t="s">
        <v>34</v>
      </c>
      <c r="C26" s="65" t="s">
        <v>95</v>
      </c>
      <c r="D26" s="71"/>
      <c r="E26" s="39">
        <f t="shared" si="1"/>
        <v>1</v>
      </c>
      <c r="F26" s="39"/>
      <c r="G26" s="39"/>
      <c r="H26" s="39">
        <f t="shared" si="0"/>
        <v>1</v>
      </c>
      <c r="I26" s="57" t="s">
        <v>239</v>
      </c>
      <c r="J26" s="68"/>
      <c r="K26" s="34"/>
      <c r="L26" s="35"/>
      <c r="M26" s="34"/>
      <c r="N26" s="34"/>
      <c r="O26" s="34"/>
      <c r="P26" s="34"/>
      <c r="Q26" s="34"/>
      <c r="R26" s="34"/>
    </row>
    <row r="27" spans="1:18" ht="89.25" customHeight="1" x14ac:dyDescent="0.2">
      <c r="A27" s="38">
        <v>19</v>
      </c>
      <c r="B27" s="37" t="s">
        <v>35</v>
      </c>
      <c r="C27" s="65" t="s">
        <v>96</v>
      </c>
      <c r="D27" s="64"/>
      <c r="E27" s="39">
        <f t="shared" si="1"/>
        <v>0</v>
      </c>
      <c r="F27" s="39"/>
      <c r="G27" s="39"/>
      <c r="H27" s="39">
        <f t="shared" si="0"/>
        <v>0</v>
      </c>
      <c r="I27" s="57" t="s">
        <v>241</v>
      </c>
      <c r="J27" s="68" t="s">
        <v>245</v>
      </c>
      <c r="K27" s="19"/>
      <c r="L27" s="3"/>
      <c r="M27" s="19"/>
      <c r="N27" s="19"/>
      <c r="O27" s="19"/>
      <c r="P27" s="19"/>
      <c r="Q27" s="19"/>
      <c r="R27" s="19"/>
    </row>
    <row r="28" spans="1:18" ht="89.25" x14ac:dyDescent="0.2">
      <c r="A28" s="38">
        <v>20</v>
      </c>
      <c r="B28" s="37" t="s">
        <v>36</v>
      </c>
      <c r="C28" s="65" t="s">
        <v>96</v>
      </c>
      <c r="D28" s="64"/>
      <c r="E28" s="39">
        <f t="shared" si="1"/>
        <v>0</v>
      </c>
      <c r="F28" s="39"/>
      <c r="G28" s="39"/>
      <c r="H28" s="39">
        <f t="shared" si="0"/>
        <v>0</v>
      </c>
      <c r="I28" s="57" t="s">
        <v>251</v>
      </c>
      <c r="J28" s="68" t="s">
        <v>245</v>
      </c>
      <c r="K28" s="19"/>
      <c r="L28" s="3"/>
      <c r="M28" s="19"/>
      <c r="N28" s="19"/>
      <c r="O28" s="19"/>
      <c r="P28" s="19"/>
      <c r="Q28" s="19"/>
      <c r="R28" s="19"/>
    </row>
    <row r="29" spans="1:18" ht="102" x14ac:dyDescent="0.2">
      <c r="A29" s="38">
        <v>21</v>
      </c>
      <c r="B29" s="37" t="s">
        <v>37</v>
      </c>
      <c r="C29" s="65" t="s">
        <v>96</v>
      </c>
      <c r="D29" s="71"/>
      <c r="E29" s="39">
        <f t="shared" si="1"/>
        <v>0</v>
      </c>
      <c r="F29" s="39"/>
      <c r="G29" s="39"/>
      <c r="H29" s="39">
        <f t="shared" si="0"/>
        <v>0</v>
      </c>
      <c r="I29" s="57"/>
      <c r="J29" s="65" t="s">
        <v>386</v>
      </c>
      <c r="K29" s="19"/>
      <c r="L29" s="3"/>
      <c r="M29" s="19"/>
      <c r="N29" s="19"/>
      <c r="O29" s="19"/>
      <c r="P29" s="19"/>
      <c r="Q29" s="19"/>
      <c r="R29" s="19"/>
    </row>
    <row r="30" spans="1:18" ht="102" x14ac:dyDescent="0.2">
      <c r="A30" s="38">
        <v>22</v>
      </c>
      <c r="B30" s="37" t="s">
        <v>38</v>
      </c>
      <c r="C30" s="65" t="s">
        <v>96</v>
      </c>
      <c r="D30" s="134" t="s">
        <v>130</v>
      </c>
      <c r="E30" s="39">
        <f t="shared" si="1"/>
        <v>0</v>
      </c>
      <c r="F30" s="39"/>
      <c r="G30" s="39"/>
      <c r="H30" s="39">
        <f t="shared" si="0"/>
        <v>0</v>
      </c>
      <c r="I30" s="57" t="s">
        <v>263</v>
      </c>
      <c r="J30" s="68" t="s">
        <v>325</v>
      </c>
      <c r="K30" s="19"/>
      <c r="L30" s="3"/>
      <c r="M30" s="19"/>
      <c r="N30" s="19"/>
      <c r="O30" s="19"/>
      <c r="P30" s="19"/>
      <c r="Q30" s="19"/>
      <c r="R30" s="19"/>
    </row>
    <row r="31" spans="1:18" ht="92.25" customHeight="1" x14ac:dyDescent="0.2">
      <c r="A31" s="38">
        <v>23</v>
      </c>
      <c r="B31" s="37" t="s">
        <v>39</v>
      </c>
      <c r="C31" s="65" t="s">
        <v>96</v>
      </c>
      <c r="D31" s="71" t="s">
        <v>271</v>
      </c>
      <c r="E31" s="39">
        <f t="shared" si="1"/>
        <v>0</v>
      </c>
      <c r="F31" s="39">
        <v>0.5</v>
      </c>
      <c r="G31" s="39"/>
      <c r="H31" s="39">
        <f t="shared" si="0"/>
        <v>0</v>
      </c>
      <c r="I31" s="57" t="s">
        <v>269</v>
      </c>
      <c r="J31" s="68" t="s">
        <v>270</v>
      </c>
      <c r="K31" s="19"/>
      <c r="L31" s="3"/>
      <c r="M31" s="19"/>
      <c r="N31" s="19"/>
      <c r="O31" s="19"/>
      <c r="P31" s="19"/>
      <c r="Q31" s="19"/>
      <c r="R31" s="19"/>
    </row>
    <row r="32" spans="1:18" ht="56.25" customHeight="1" x14ac:dyDescent="0.2">
      <c r="A32" s="38">
        <v>24</v>
      </c>
      <c r="B32" s="37" t="s">
        <v>40</v>
      </c>
      <c r="C32" s="65" t="s">
        <v>95</v>
      </c>
      <c r="D32" s="71"/>
      <c r="E32" s="39">
        <f t="shared" si="1"/>
        <v>1</v>
      </c>
      <c r="F32" s="39">
        <v>0.5</v>
      </c>
      <c r="G32" s="39"/>
      <c r="H32" s="39">
        <f t="shared" si="0"/>
        <v>0.5</v>
      </c>
      <c r="I32" s="138" t="s">
        <v>277</v>
      </c>
      <c r="J32" s="68" t="s">
        <v>278</v>
      </c>
      <c r="K32" s="19"/>
      <c r="L32" s="3"/>
      <c r="M32" s="19"/>
      <c r="N32" s="19"/>
      <c r="O32" s="19"/>
      <c r="P32" s="19"/>
      <c r="Q32" s="19"/>
      <c r="R32" s="19"/>
    </row>
    <row r="33" spans="1:18" ht="76.5" x14ac:dyDescent="0.2">
      <c r="A33" s="38">
        <v>25</v>
      </c>
      <c r="B33" s="37" t="s">
        <v>41</v>
      </c>
      <c r="C33" s="65" t="s">
        <v>96</v>
      </c>
      <c r="D33" s="64"/>
      <c r="E33" s="39">
        <f t="shared" si="1"/>
        <v>0</v>
      </c>
      <c r="F33" s="39"/>
      <c r="G33" s="39"/>
      <c r="H33" s="39">
        <f t="shared" si="0"/>
        <v>0</v>
      </c>
      <c r="I33" s="57" t="s">
        <v>280</v>
      </c>
      <c r="J33" s="68" t="s">
        <v>387</v>
      </c>
      <c r="K33" s="19"/>
      <c r="L33" s="3"/>
      <c r="M33" s="19"/>
      <c r="N33" s="19"/>
      <c r="O33" s="19"/>
      <c r="P33" s="19"/>
      <c r="Q33" s="19"/>
      <c r="R33" s="19"/>
    </row>
    <row r="34" spans="1:18" ht="89.25" x14ac:dyDescent="0.2">
      <c r="A34" s="38">
        <v>26</v>
      </c>
      <c r="B34" s="37" t="s">
        <v>42</v>
      </c>
      <c r="C34" s="65" t="s">
        <v>96</v>
      </c>
      <c r="D34" s="71"/>
      <c r="E34" s="39">
        <f t="shared" si="1"/>
        <v>0</v>
      </c>
      <c r="F34" s="39"/>
      <c r="G34" s="39"/>
      <c r="H34" s="39">
        <f t="shared" si="0"/>
        <v>0</v>
      </c>
      <c r="I34" s="57" t="s">
        <v>286</v>
      </c>
      <c r="J34" s="68" t="s">
        <v>287</v>
      </c>
      <c r="K34" s="19"/>
      <c r="L34" s="3"/>
      <c r="M34" s="19"/>
      <c r="N34" s="19"/>
      <c r="O34" s="19"/>
      <c r="P34" s="19"/>
      <c r="Q34" s="19"/>
      <c r="R34" s="19"/>
    </row>
    <row r="35" spans="1:18" ht="76.5" x14ac:dyDescent="0.2">
      <c r="A35" s="38">
        <v>27</v>
      </c>
      <c r="B35" s="37" t="s">
        <v>43</v>
      </c>
      <c r="C35" s="65" t="s">
        <v>96</v>
      </c>
      <c r="D35" s="71"/>
      <c r="E35" s="39">
        <f t="shared" si="1"/>
        <v>0</v>
      </c>
      <c r="F35" s="39"/>
      <c r="G35" s="39"/>
      <c r="H35" s="39">
        <f t="shared" si="0"/>
        <v>0</v>
      </c>
      <c r="I35" s="57" t="s">
        <v>295</v>
      </c>
      <c r="J35" s="68" t="s">
        <v>296</v>
      </c>
      <c r="K35" s="19"/>
      <c r="L35" s="3"/>
      <c r="M35" s="19"/>
      <c r="N35" s="19"/>
      <c r="O35" s="19"/>
      <c r="P35" s="19"/>
      <c r="Q35" s="19"/>
      <c r="R35" s="19"/>
    </row>
    <row r="36" spans="1:18" ht="38.25" x14ac:dyDescent="0.2">
      <c r="A36" s="38">
        <v>28</v>
      </c>
      <c r="B36" s="37" t="s">
        <v>44</v>
      </c>
      <c r="C36" s="65" t="s">
        <v>96</v>
      </c>
      <c r="D36" s="71"/>
      <c r="E36" s="39">
        <f t="shared" si="1"/>
        <v>0</v>
      </c>
      <c r="F36" s="39"/>
      <c r="G36" s="39"/>
      <c r="H36" s="39">
        <f t="shared" si="0"/>
        <v>0</v>
      </c>
      <c r="I36" s="57" t="s">
        <v>299</v>
      </c>
      <c r="J36" s="65" t="s">
        <v>300</v>
      </c>
      <c r="K36" s="19"/>
      <c r="L36" s="3"/>
      <c r="M36" s="19"/>
      <c r="N36" s="19"/>
      <c r="O36" s="19"/>
      <c r="P36" s="19"/>
      <c r="Q36" s="19"/>
      <c r="R36" s="19"/>
    </row>
    <row r="37" spans="1:18" ht="51" x14ac:dyDescent="0.2">
      <c r="A37" s="38">
        <v>29</v>
      </c>
      <c r="B37" s="37" t="s">
        <v>45</v>
      </c>
      <c r="C37" s="65" t="s">
        <v>96</v>
      </c>
      <c r="D37" s="71"/>
      <c r="E37" s="39">
        <f t="shared" si="1"/>
        <v>0</v>
      </c>
      <c r="F37" s="39"/>
      <c r="G37" s="39"/>
      <c r="H37" s="39">
        <f t="shared" si="0"/>
        <v>0</v>
      </c>
      <c r="I37" s="138" t="s">
        <v>308</v>
      </c>
      <c r="J37" s="65" t="s">
        <v>141</v>
      </c>
      <c r="K37" s="19"/>
      <c r="L37" s="3"/>
      <c r="M37" s="19"/>
      <c r="N37" s="19"/>
      <c r="O37" s="19"/>
      <c r="P37" s="19"/>
      <c r="Q37" s="19"/>
      <c r="R37" s="19"/>
    </row>
    <row r="38" spans="1:18" s="7" customFormat="1" ht="76.5" x14ac:dyDescent="0.2">
      <c r="A38" s="41">
        <v>30</v>
      </c>
      <c r="B38" s="37" t="s">
        <v>46</v>
      </c>
      <c r="C38" s="65" t="s">
        <v>96</v>
      </c>
      <c r="D38" s="71"/>
      <c r="E38" s="39">
        <f t="shared" si="1"/>
        <v>0</v>
      </c>
      <c r="F38" s="39"/>
      <c r="G38" s="39"/>
      <c r="H38" s="39">
        <f t="shared" si="0"/>
        <v>0</v>
      </c>
      <c r="I38" s="57" t="s">
        <v>311</v>
      </c>
      <c r="J38" s="68" t="s">
        <v>283</v>
      </c>
      <c r="K38" s="6"/>
      <c r="L38" s="3"/>
      <c r="M38" s="6"/>
      <c r="N38" s="6"/>
      <c r="O38" s="6"/>
      <c r="P38" s="6"/>
      <c r="Q38" s="6"/>
      <c r="R38" s="6"/>
    </row>
    <row r="39" spans="1:18" s="7" customFormat="1" ht="38.25" x14ac:dyDescent="0.2">
      <c r="A39" s="41">
        <v>31</v>
      </c>
      <c r="B39" s="37" t="s">
        <v>47</v>
      </c>
      <c r="C39" s="65" t="s">
        <v>96</v>
      </c>
      <c r="D39" s="71"/>
      <c r="E39" s="39">
        <f t="shared" si="1"/>
        <v>0</v>
      </c>
      <c r="F39" s="39"/>
      <c r="G39" s="39"/>
      <c r="H39" s="39">
        <f t="shared" si="0"/>
        <v>0</v>
      </c>
      <c r="I39" s="57" t="s">
        <v>319</v>
      </c>
      <c r="J39" s="68" t="s">
        <v>187</v>
      </c>
      <c r="K39" s="6"/>
      <c r="L39" s="3"/>
      <c r="M39" s="6"/>
      <c r="N39" s="6"/>
      <c r="O39" s="6"/>
      <c r="P39" s="6"/>
      <c r="Q39" s="6"/>
      <c r="R39" s="6"/>
    </row>
    <row r="40" spans="1:18" ht="106.5" customHeight="1" x14ac:dyDescent="0.2">
      <c r="A40" s="41">
        <v>32</v>
      </c>
      <c r="B40" s="37" t="s">
        <v>48</v>
      </c>
      <c r="C40" s="65" t="s">
        <v>96</v>
      </c>
      <c r="D40" s="71"/>
      <c r="E40" s="39">
        <f t="shared" si="1"/>
        <v>0</v>
      </c>
      <c r="F40" s="39"/>
      <c r="G40" s="39"/>
      <c r="H40" s="39">
        <f t="shared" si="0"/>
        <v>0</v>
      </c>
      <c r="I40" s="57" t="s">
        <v>322</v>
      </c>
      <c r="J40" s="68" t="s">
        <v>326</v>
      </c>
      <c r="K40" s="19"/>
      <c r="L40" s="3"/>
      <c r="M40" s="19"/>
      <c r="N40" s="19"/>
      <c r="O40" s="19"/>
      <c r="P40" s="19"/>
      <c r="Q40" s="19"/>
      <c r="R40" s="19"/>
    </row>
    <row r="41" spans="1:18" s="7" customFormat="1" ht="69" customHeight="1" x14ac:dyDescent="0.2">
      <c r="A41" s="41">
        <v>33</v>
      </c>
      <c r="B41" s="37" t="s">
        <v>49</v>
      </c>
      <c r="C41" s="65" t="s">
        <v>95</v>
      </c>
      <c r="D41" s="71"/>
      <c r="E41" s="39">
        <f t="shared" si="1"/>
        <v>1</v>
      </c>
      <c r="F41" s="39">
        <v>0.5</v>
      </c>
      <c r="G41" s="39"/>
      <c r="H41" s="39">
        <f t="shared" si="0"/>
        <v>0.5</v>
      </c>
      <c r="I41" s="86" t="s">
        <v>330</v>
      </c>
      <c r="J41" s="68" t="s">
        <v>331</v>
      </c>
      <c r="K41" s="6"/>
      <c r="L41" s="3"/>
      <c r="M41" s="6"/>
      <c r="N41" s="6"/>
      <c r="O41" s="6"/>
      <c r="P41" s="6"/>
      <c r="Q41" s="6"/>
      <c r="R41" s="6"/>
    </row>
    <row r="42" spans="1:18" s="7" customFormat="1" ht="76.5" x14ac:dyDescent="0.2">
      <c r="A42" s="41">
        <v>34</v>
      </c>
      <c r="B42" s="37" t="s">
        <v>50</v>
      </c>
      <c r="C42" s="65" t="s">
        <v>96</v>
      </c>
      <c r="D42" s="71"/>
      <c r="E42" s="39">
        <f t="shared" si="1"/>
        <v>0</v>
      </c>
      <c r="F42" s="39"/>
      <c r="G42" s="39"/>
      <c r="H42" s="39">
        <f t="shared" si="0"/>
        <v>0</v>
      </c>
      <c r="I42" s="57" t="s">
        <v>332</v>
      </c>
      <c r="J42" s="68" t="s">
        <v>283</v>
      </c>
      <c r="K42" s="6"/>
      <c r="L42" s="3"/>
      <c r="M42" s="6"/>
      <c r="N42" s="6"/>
      <c r="O42" s="6"/>
      <c r="P42" s="6"/>
      <c r="Q42" s="6"/>
      <c r="R42" s="6"/>
    </row>
    <row r="43" spans="1:18" s="7" customFormat="1" ht="103.5" customHeight="1" x14ac:dyDescent="0.2">
      <c r="A43" s="41">
        <v>35</v>
      </c>
      <c r="B43" s="37" t="s">
        <v>51</v>
      </c>
      <c r="C43" s="65" t="s">
        <v>96</v>
      </c>
      <c r="D43" s="71"/>
      <c r="E43" s="39">
        <f t="shared" si="1"/>
        <v>0</v>
      </c>
      <c r="F43" s="39"/>
      <c r="G43" s="39"/>
      <c r="H43" s="39">
        <f t="shared" si="0"/>
        <v>0</v>
      </c>
      <c r="I43" s="57" t="s">
        <v>339</v>
      </c>
      <c r="J43" s="68" t="s">
        <v>326</v>
      </c>
      <c r="K43" s="6"/>
      <c r="L43" s="3"/>
      <c r="M43" s="6"/>
      <c r="N43" s="6"/>
      <c r="O43" s="6"/>
      <c r="P43" s="6"/>
      <c r="Q43" s="6"/>
      <c r="R43" s="6"/>
    </row>
    <row r="44" spans="1:18" s="7" customFormat="1" ht="84.75" customHeight="1" x14ac:dyDescent="0.2">
      <c r="A44" s="38">
        <v>36</v>
      </c>
      <c r="B44" s="37" t="s">
        <v>53</v>
      </c>
      <c r="C44" s="65" t="s">
        <v>96</v>
      </c>
      <c r="D44" s="71"/>
      <c r="E44" s="39">
        <f t="shared" si="1"/>
        <v>0</v>
      </c>
      <c r="F44" s="39"/>
      <c r="G44" s="39"/>
      <c r="H44" s="39">
        <f t="shared" si="0"/>
        <v>0</v>
      </c>
      <c r="I44" s="57" t="s">
        <v>346</v>
      </c>
      <c r="J44" s="68" t="s">
        <v>325</v>
      </c>
      <c r="K44" s="6"/>
      <c r="L44" s="3"/>
      <c r="M44" s="6"/>
      <c r="N44" s="6"/>
      <c r="O44" s="6"/>
      <c r="P44" s="6"/>
      <c r="Q44" s="6"/>
      <c r="R44" s="6"/>
    </row>
    <row r="45" spans="1:18" s="7" customFormat="1" ht="78.75" customHeight="1" x14ac:dyDescent="0.2">
      <c r="A45" s="38">
        <v>37</v>
      </c>
      <c r="B45" s="37" t="s">
        <v>54</v>
      </c>
      <c r="C45" s="65" t="s">
        <v>96</v>
      </c>
      <c r="D45" s="71"/>
      <c r="E45" s="39">
        <f t="shared" si="1"/>
        <v>0</v>
      </c>
      <c r="F45" s="39"/>
      <c r="G45" s="39"/>
      <c r="H45" s="39">
        <f t="shared" si="0"/>
        <v>0</v>
      </c>
      <c r="I45" s="57" t="s">
        <v>348</v>
      </c>
      <c r="J45" s="68" t="s">
        <v>283</v>
      </c>
      <c r="K45" s="6"/>
      <c r="L45" s="3"/>
      <c r="M45" s="6"/>
      <c r="N45" s="6"/>
      <c r="O45" s="6"/>
      <c r="P45" s="6"/>
      <c r="Q45" s="6"/>
      <c r="R45" s="6"/>
    </row>
    <row r="46" spans="1:18" ht="51" x14ac:dyDescent="0.2">
      <c r="A46" s="38">
        <v>38</v>
      </c>
      <c r="B46" s="37" t="s">
        <v>55</v>
      </c>
      <c r="C46" s="65" t="s">
        <v>95</v>
      </c>
      <c r="D46" s="71" t="s">
        <v>357</v>
      </c>
      <c r="E46" s="39">
        <f t="shared" si="1"/>
        <v>1</v>
      </c>
      <c r="F46" s="39">
        <v>0.5</v>
      </c>
      <c r="G46" s="39"/>
      <c r="H46" s="39">
        <f t="shared" si="0"/>
        <v>0.5</v>
      </c>
      <c r="I46" s="57" t="s">
        <v>354</v>
      </c>
      <c r="J46" s="68" t="s">
        <v>231</v>
      </c>
      <c r="K46" s="19"/>
      <c r="L46" s="3"/>
      <c r="M46" s="19"/>
      <c r="N46" s="19"/>
      <c r="O46" s="19"/>
      <c r="P46" s="19"/>
      <c r="Q46" s="19"/>
      <c r="R46" s="19"/>
    </row>
    <row r="47" spans="1:18" ht="93.75" customHeight="1" x14ac:dyDescent="0.2">
      <c r="A47" s="38">
        <v>39</v>
      </c>
      <c r="B47" s="37" t="s">
        <v>52</v>
      </c>
      <c r="C47" s="65" t="s">
        <v>96</v>
      </c>
      <c r="D47" s="71"/>
      <c r="E47" s="39">
        <f t="shared" si="1"/>
        <v>0</v>
      </c>
      <c r="F47" s="39"/>
      <c r="G47" s="39"/>
      <c r="H47" s="39">
        <f t="shared" si="0"/>
        <v>0</v>
      </c>
      <c r="I47" s="57" t="s">
        <v>360</v>
      </c>
      <c r="J47" s="68" t="s">
        <v>362</v>
      </c>
    </row>
    <row r="48" spans="1:18" ht="60" customHeight="1" x14ac:dyDescent="0.2">
      <c r="A48" s="38">
        <v>40</v>
      </c>
      <c r="B48" s="37" t="s">
        <v>56</v>
      </c>
      <c r="C48" s="65" t="s">
        <v>95</v>
      </c>
      <c r="D48" s="71" t="s">
        <v>367</v>
      </c>
      <c r="E48" s="39">
        <f t="shared" si="1"/>
        <v>1</v>
      </c>
      <c r="F48" s="39">
        <v>0.5</v>
      </c>
      <c r="G48" s="39"/>
      <c r="H48" s="39">
        <f t="shared" si="0"/>
        <v>0.5</v>
      </c>
      <c r="I48" s="57" t="s">
        <v>369</v>
      </c>
      <c r="J48" s="68" t="s">
        <v>231</v>
      </c>
    </row>
    <row r="49" spans="1:10" ht="51" x14ac:dyDescent="0.2">
      <c r="A49" s="38">
        <v>41</v>
      </c>
      <c r="B49" s="37" t="s">
        <v>57</v>
      </c>
      <c r="C49" s="65" t="s">
        <v>96</v>
      </c>
      <c r="D49" s="71"/>
      <c r="E49" s="39">
        <f t="shared" si="1"/>
        <v>0</v>
      </c>
      <c r="F49" s="39"/>
      <c r="G49" s="39"/>
      <c r="H49" s="39">
        <f t="shared" si="0"/>
        <v>0</v>
      </c>
      <c r="I49" s="57" t="s">
        <v>375</v>
      </c>
      <c r="J49" s="65" t="s">
        <v>141</v>
      </c>
    </row>
    <row r="50" spans="1:10" ht="51" x14ac:dyDescent="0.2">
      <c r="A50" s="38">
        <v>42</v>
      </c>
      <c r="B50" s="37" t="s">
        <v>58</v>
      </c>
      <c r="C50" s="65" t="s">
        <v>95</v>
      </c>
      <c r="D50" s="71"/>
      <c r="E50" s="39">
        <f t="shared" si="1"/>
        <v>1</v>
      </c>
      <c r="F50" s="39"/>
      <c r="G50" s="39"/>
      <c r="H50" s="39">
        <f t="shared" si="0"/>
        <v>1</v>
      </c>
      <c r="I50" s="57" t="s">
        <v>380</v>
      </c>
      <c r="J50" s="68"/>
    </row>
    <row r="51" spans="1:10" x14ac:dyDescent="0.2">
      <c r="I51" s="24"/>
      <c r="J51" s="24"/>
    </row>
    <row r="52" spans="1:10" x14ac:dyDescent="0.2">
      <c r="I52" s="24"/>
    </row>
    <row r="53" spans="1:10" x14ac:dyDescent="0.2">
      <c r="A53" s="13"/>
      <c r="B53" s="8"/>
      <c r="C53" s="8"/>
      <c r="D53" s="8"/>
      <c r="E53" s="14"/>
      <c r="F53" s="14"/>
      <c r="G53" s="14"/>
      <c r="H53" s="14"/>
      <c r="I53" s="139"/>
      <c r="J53" s="14"/>
    </row>
    <row r="57" spans="1:10" x14ac:dyDescent="0.2">
      <c r="A57" s="13"/>
      <c r="B57" s="8"/>
      <c r="C57" s="8"/>
      <c r="D57" s="8"/>
      <c r="E57" s="14"/>
      <c r="F57" s="14"/>
      <c r="G57" s="14"/>
      <c r="H57" s="14"/>
      <c r="I57" s="14"/>
      <c r="J57" s="14"/>
    </row>
    <row r="60" spans="1:10" x14ac:dyDescent="0.2">
      <c r="A60" s="13"/>
      <c r="B60" s="8"/>
      <c r="C60" s="8"/>
      <c r="D60" s="8"/>
      <c r="E60" s="14"/>
      <c r="F60" s="14"/>
      <c r="G60" s="14"/>
      <c r="H60" s="14"/>
      <c r="I60" s="14"/>
      <c r="J60" s="14"/>
    </row>
    <row r="64" spans="1:10" x14ac:dyDescent="0.2">
      <c r="A64" s="13"/>
      <c r="B64" s="8"/>
      <c r="C64" s="8"/>
      <c r="D64" s="8"/>
      <c r="E64" s="14"/>
      <c r="F64" s="14"/>
      <c r="G64" s="14"/>
      <c r="H64" s="14"/>
      <c r="I64" s="14"/>
      <c r="J64" s="14"/>
    </row>
    <row r="67" spans="1:10" x14ac:dyDescent="0.2">
      <c r="A67" s="13"/>
      <c r="B67" s="8"/>
      <c r="C67" s="8"/>
      <c r="D67" s="8"/>
      <c r="E67" s="14"/>
      <c r="F67" s="14"/>
      <c r="G67" s="14"/>
      <c r="H67" s="14"/>
      <c r="I67" s="14"/>
      <c r="J67" s="14"/>
    </row>
    <row r="71" spans="1:10" x14ac:dyDescent="0.2">
      <c r="A71" s="13"/>
      <c r="B71" s="8"/>
      <c r="C71" s="8"/>
      <c r="D71" s="8"/>
      <c r="E71" s="14"/>
      <c r="F71" s="14"/>
      <c r="G71" s="14"/>
      <c r="H71" s="14"/>
      <c r="I71" s="14"/>
      <c r="J71" s="14"/>
    </row>
  </sheetData>
  <mergeCells count="10">
    <mergeCell ref="J4:J6"/>
    <mergeCell ref="A3:J3"/>
    <mergeCell ref="I4:I6"/>
    <mergeCell ref="H5:H6"/>
    <mergeCell ref="A4:A6"/>
    <mergeCell ref="B5:B6"/>
    <mergeCell ref="E5:E6"/>
    <mergeCell ref="D4:D6"/>
    <mergeCell ref="E4:H4"/>
    <mergeCell ref="F5:G5"/>
  </mergeCells>
  <dataValidations count="4">
    <dataValidation type="list" allowBlank="1" showInputMessage="1" showErrorMessage="1" sqref="C8:C11 C14:C50">
      <formula1>Выбор_1.1</formula1>
    </dataValidation>
    <dataValidation type="list" allowBlank="1" showInputMessage="1" showErrorMessage="1" sqref="F8:G11 F14:F50 G13:G50">
      <formula1>Формат</formula1>
    </dataValidation>
    <dataValidation type="list" allowBlank="1" showInputMessage="1" showErrorMessage="1" sqref="C13">
      <formula1>$C$5:$C$6</formula1>
    </dataValidation>
    <dataValidation type="list" allowBlank="1" showInputMessage="1" showErrorMessage="1" sqref="F13">
      <formula1 xml:space="preserve"> Формат</formula1>
    </dataValidation>
  </dataValidations>
  <hyperlinks>
    <hyperlink ref="I8" r:id="rId1"/>
    <hyperlink ref="I10" r:id="rId2"/>
    <hyperlink ref="I9" r:id="rId3"/>
    <hyperlink ref="I13" r:id="rId4"/>
    <hyperlink ref="I14" r:id="rId5" display="http://arkadak.sarmo.ru/index.php?option=com_content&amp;view=article&amp;id=965&amp;Itemid=329"/>
    <hyperlink ref="I17" r:id="rId6" display="http://www.admbal.ru/news/uvazhaemye-zhiteli-balakovskogo-munitsipalnogo-raiona"/>
    <hyperlink ref="I11" r:id="rId7"/>
    <hyperlink ref="I16" r:id="rId8"/>
    <hyperlink ref="I18" r:id="rId9"/>
    <hyperlink ref="I25" r:id="rId10"/>
    <hyperlink ref="I27" r:id="rId11"/>
    <hyperlink ref="I28" r:id="rId12"/>
    <hyperlink ref="I30" r:id="rId13"/>
    <hyperlink ref="I31" r:id="rId14"/>
    <hyperlink ref="I32" r:id="rId15"/>
    <hyperlink ref="I33" r:id="rId16"/>
    <hyperlink ref="I34" r:id="rId17"/>
    <hyperlink ref="I38" r:id="rId18"/>
    <hyperlink ref="I39" r:id="rId19" location="more-26395"/>
    <hyperlink ref="I40" r:id="rId20"/>
    <hyperlink ref="I42" r:id="rId21"/>
    <hyperlink ref="I43" r:id="rId22" display="http://sam64.ru/index.php?option=com_content&amp;view=article&amp;id=149&amp;Itemid=87"/>
    <hyperlink ref="I44" r:id="rId23"/>
    <hyperlink ref="I45" r:id="rId24"/>
    <hyperlink ref="I46" r:id="rId25"/>
    <hyperlink ref="I49" r:id="rId26"/>
    <hyperlink ref="I50" r:id="rId27" display="http://www.engels-city.ru/news-line/37900-provedenie-publichnykh-slushanij"/>
  </hyperlinks>
  <pageMargins left="0.70866141732283472" right="0.51181102362204722" top="0.35433070866141736" bottom="0.35433070866141736" header="0.31496062992125984" footer="0.31496062992125984"/>
  <pageSetup paperSize="9" scale="52" fitToHeight="4" orientation="landscape" r:id="rId28"/>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1"/>
  <sheetViews>
    <sheetView view="pageBreakPreview" zoomScaleNormal="100" zoomScaleSheetLayoutView="100" workbookViewId="0">
      <pane ySplit="6" topLeftCell="A7" activePane="bottomLeft" state="frozenSplit"/>
      <selection pane="bottomLeft" activeCell="B10" sqref="B10"/>
    </sheetView>
  </sheetViews>
  <sheetFormatPr defaultRowHeight="12.75" x14ac:dyDescent="0.2"/>
  <cols>
    <col min="1" max="1" width="4.28515625" style="12" customWidth="1"/>
    <col min="2" max="2" width="22.7109375" style="22" customWidth="1"/>
    <col min="3" max="3" width="46.28515625" style="22" customWidth="1"/>
    <col min="4" max="4" width="16.42578125" style="22" customWidth="1"/>
    <col min="5" max="5" width="24.85546875" style="22" customWidth="1"/>
    <col min="6" max="6" width="21.5703125" style="11" customWidth="1"/>
    <col min="7" max="7" width="12.85546875" style="11" customWidth="1"/>
    <col min="8" max="9" width="10.85546875" style="11" customWidth="1"/>
    <col min="10" max="10" width="9.85546875" style="11" customWidth="1"/>
    <col min="11" max="11" width="35" style="11" customWidth="1"/>
    <col min="12" max="12" width="46" style="11" customWidth="1"/>
    <col min="13" max="13" width="9.140625" style="22"/>
    <col min="14" max="14" width="40" style="26" customWidth="1"/>
    <col min="15" max="16384" width="9.140625" style="22"/>
  </cols>
  <sheetData>
    <row r="1" spans="1:20" s="19" customFormat="1" ht="21" customHeight="1" x14ac:dyDescent="0.2">
      <c r="A1" s="115" t="s">
        <v>115</v>
      </c>
      <c r="B1" s="52"/>
      <c r="C1" s="52"/>
      <c r="D1" s="52"/>
      <c r="E1" s="52"/>
      <c r="F1" s="52"/>
      <c r="G1" s="52"/>
      <c r="H1" s="52"/>
      <c r="I1" s="52"/>
      <c r="J1" s="52"/>
      <c r="K1" s="52"/>
      <c r="L1" s="52"/>
      <c r="M1" s="3"/>
    </row>
    <row r="2" spans="1:20" ht="15" customHeight="1" x14ac:dyDescent="0.2">
      <c r="A2" s="17" t="s">
        <v>17</v>
      </c>
      <c r="B2" s="17"/>
      <c r="C2" s="23"/>
      <c r="D2" s="23"/>
      <c r="E2" s="23"/>
      <c r="F2" s="23"/>
      <c r="G2" s="23"/>
      <c r="H2" s="23"/>
      <c r="I2" s="23"/>
      <c r="J2" s="23"/>
      <c r="K2" s="23"/>
      <c r="L2" s="23"/>
      <c r="M2" s="26"/>
      <c r="N2" s="22"/>
    </row>
    <row r="3" spans="1:20" ht="33.75" customHeight="1" x14ac:dyDescent="0.2">
      <c r="A3" s="158" t="str">
        <f>'Методика IV этап'!B23</f>
        <v xml:space="preserve">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Указанный документ должен быть опубликован не позднее 10 рабочих дней после проведения публичных слушаний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58"/>
      <c r="C3" s="158"/>
      <c r="D3" s="158"/>
      <c r="E3" s="158"/>
      <c r="F3" s="158"/>
      <c r="G3" s="158"/>
      <c r="H3" s="158"/>
      <c r="I3" s="158"/>
      <c r="J3" s="158"/>
      <c r="K3" s="158"/>
      <c r="L3" s="158"/>
      <c r="M3" s="26"/>
      <c r="N3" s="22"/>
    </row>
    <row r="4" spans="1:20" ht="120.75" customHeight="1" x14ac:dyDescent="0.2">
      <c r="A4" s="159" t="s">
        <v>4</v>
      </c>
      <c r="B4" s="123" t="s">
        <v>15</v>
      </c>
      <c r="C4" s="123" t="str">
        <f>'Методика IV этап'!B22</f>
        <v>Проведение публичных слушаний по проекту решения о бюджете муниципального образования на очередной финансовый год (очередной финансовый год и плановый период)  и опубликование в составе материалов к проекту решения о бюджете муниципального образования на очередной финансовый год (очередной финансовый год и плановый период) итогового документа (решения/ протокола), принятого по результатам публичных слушаний, на портале (сайте)</v>
      </c>
      <c r="D4" s="123" t="s">
        <v>16</v>
      </c>
      <c r="E4" s="159" t="s">
        <v>68</v>
      </c>
      <c r="F4" s="159" t="s">
        <v>114</v>
      </c>
      <c r="G4" s="159"/>
      <c r="H4" s="159"/>
      <c r="I4" s="159"/>
      <c r="J4" s="159"/>
      <c r="K4" s="159" t="s">
        <v>3</v>
      </c>
      <c r="L4" s="159" t="s">
        <v>64</v>
      </c>
      <c r="M4" s="19"/>
      <c r="N4" s="27"/>
      <c r="O4" s="19"/>
      <c r="P4" s="19"/>
      <c r="Q4" s="19"/>
      <c r="R4" s="19"/>
      <c r="S4" s="19"/>
      <c r="T4" s="19"/>
    </row>
    <row r="5" spans="1:20" s="10" customFormat="1" ht="90.75" customHeight="1" x14ac:dyDescent="0.2">
      <c r="A5" s="159"/>
      <c r="B5" s="159" t="s">
        <v>7</v>
      </c>
      <c r="C5" s="125" t="str">
        <f>'Методика IV этап'!B24</f>
        <v>Проводились, и в составе материалов к проекту решения об исполнении  бюджета муниципального образования  за отчетный финансовый год  опубликован итоговый документ (решение/протокол), принятый по результатам публичных слушаний</v>
      </c>
      <c r="D5" s="160" t="s">
        <v>59</v>
      </c>
      <c r="E5" s="159"/>
      <c r="F5" s="161" t="s">
        <v>13</v>
      </c>
      <c r="G5" s="160" t="s">
        <v>14</v>
      </c>
      <c r="H5" s="160"/>
      <c r="I5" s="160"/>
      <c r="J5" s="161" t="s">
        <v>12</v>
      </c>
      <c r="K5" s="159"/>
      <c r="L5" s="159"/>
      <c r="M5" s="9"/>
      <c r="N5" s="28"/>
      <c r="O5" s="9"/>
      <c r="P5" s="9"/>
      <c r="Q5" s="9"/>
      <c r="R5" s="9"/>
      <c r="S5" s="9"/>
      <c r="T5" s="9"/>
    </row>
    <row r="6" spans="1:20" s="10" customFormat="1" ht="58.5" customHeight="1" x14ac:dyDescent="0.2">
      <c r="A6" s="159"/>
      <c r="B6" s="159"/>
      <c r="C6" s="125" t="str">
        <f>'Методика IV этап'!B25</f>
        <v>Публичные слушания не проводились, или не опубликован итоговый документ (решение/протокол), принятый по результатам публичных слушаний</v>
      </c>
      <c r="D6" s="160"/>
      <c r="E6" s="159"/>
      <c r="F6" s="161"/>
      <c r="G6" s="125" t="s">
        <v>11</v>
      </c>
      <c r="H6" s="125" t="s">
        <v>18</v>
      </c>
      <c r="I6" s="125" t="s">
        <v>60</v>
      </c>
      <c r="J6" s="161"/>
      <c r="K6" s="159"/>
      <c r="L6" s="159"/>
      <c r="M6" s="9"/>
      <c r="N6" s="28"/>
      <c r="O6" s="9"/>
      <c r="P6" s="9"/>
      <c r="Q6" s="9"/>
      <c r="R6" s="9"/>
      <c r="S6" s="9"/>
      <c r="T6" s="9"/>
    </row>
    <row r="7" spans="1:20" s="16" customFormat="1" x14ac:dyDescent="0.2">
      <c r="A7" s="74"/>
      <c r="B7" s="75" t="s">
        <v>19</v>
      </c>
      <c r="C7" s="91"/>
      <c r="D7" s="81"/>
      <c r="E7" s="81"/>
      <c r="F7" s="92"/>
      <c r="G7" s="92"/>
      <c r="H7" s="92"/>
      <c r="I7" s="92"/>
      <c r="J7" s="92"/>
      <c r="K7" s="93"/>
      <c r="L7" s="93"/>
      <c r="M7" s="15"/>
      <c r="N7" s="25"/>
      <c r="O7" s="15"/>
      <c r="P7" s="15"/>
      <c r="Q7" s="15"/>
      <c r="R7" s="15"/>
      <c r="S7" s="15"/>
      <c r="T7" s="15"/>
    </row>
    <row r="8" spans="1:20" s="7" customFormat="1" ht="63.75" x14ac:dyDescent="0.2">
      <c r="A8" s="38">
        <v>1</v>
      </c>
      <c r="B8" s="37" t="s">
        <v>20</v>
      </c>
      <c r="C8" s="65" t="s">
        <v>100</v>
      </c>
      <c r="D8" s="64" t="s">
        <v>124</v>
      </c>
      <c r="E8" s="71"/>
      <c r="F8" s="39">
        <f>IF(C8=$C$5,1,0)</f>
        <v>1</v>
      </c>
      <c r="G8" s="39"/>
      <c r="H8" s="39"/>
      <c r="I8" s="39"/>
      <c r="J8" s="39">
        <f>F8*(1-G8)*(1-H8)*(1-I8)</f>
        <v>1</v>
      </c>
      <c r="K8" s="86" t="s">
        <v>119</v>
      </c>
      <c r="L8" s="68"/>
      <c r="M8" s="6"/>
      <c r="N8" s="3"/>
      <c r="O8" s="6"/>
      <c r="P8" s="6"/>
      <c r="Q8" s="6"/>
      <c r="R8" s="6"/>
      <c r="S8" s="6"/>
      <c r="T8" s="6"/>
    </row>
    <row r="9" spans="1:20" ht="38.25" x14ac:dyDescent="0.2">
      <c r="A9" s="38">
        <v>2</v>
      </c>
      <c r="B9" s="37" t="s">
        <v>21</v>
      </c>
      <c r="C9" s="65" t="s">
        <v>101</v>
      </c>
      <c r="D9" s="64"/>
      <c r="E9" s="64"/>
      <c r="F9" s="39">
        <f t="shared" ref="F9:F50" si="0">IF(C9=$C$5,1,0)</f>
        <v>0</v>
      </c>
      <c r="G9" s="39"/>
      <c r="H9" s="39"/>
      <c r="I9" s="39"/>
      <c r="J9" s="39">
        <f t="shared" ref="J9:J50" si="1">F9*(1-G9)*(1-H9)*(1-I9)</f>
        <v>0</v>
      </c>
      <c r="K9" s="86" t="s">
        <v>150</v>
      </c>
      <c r="L9" s="68" t="s">
        <v>151</v>
      </c>
      <c r="M9" s="19"/>
      <c r="N9" s="3"/>
      <c r="O9" s="19"/>
      <c r="P9" s="19"/>
      <c r="Q9" s="19"/>
      <c r="R9" s="19"/>
      <c r="S9" s="19"/>
      <c r="T9" s="19"/>
    </row>
    <row r="10" spans="1:20" ht="76.5" x14ac:dyDescent="0.2">
      <c r="A10" s="38">
        <v>3</v>
      </c>
      <c r="B10" s="37" t="s">
        <v>388</v>
      </c>
      <c r="C10" s="65" t="s">
        <v>101</v>
      </c>
      <c r="D10" s="64" t="s">
        <v>133</v>
      </c>
      <c r="E10" s="122" t="s">
        <v>134</v>
      </c>
      <c r="F10" s="39">
        <f t="shared" si="0"/>
        <v>0</v>
      </c>
      <c r="G10" s="39">
        <v>0.5</v>
      </c>
      <c r="H10" s="39">
        <v>0.5</v>
      </c>
      <c r="I10" s="39"/>
      <c r="J10" s="39">
        <f t="shared" si="1"/>
        <v>0</v>
      </c>
      <c r="K10" s="86" t="s">
        <v>132</v>
      </c>
      <c r="L10" s="68" t="s">
        <v>135</v>
      </c>
      <c r="M10" s="19"/>
      <c r="N10" s="3"/>
      <c r="O10" s="19"/>
      <c r="P10" s="19"/>
      <c r="Q10" s="19"/>
      <c r="R10" s="19"/>
      <c r="S10" s="19"/>
      <c r="T10" s="19"/>
    </row>
    <row r="11" spans="1:20" s="7" customFormat="1" ht="84.75" customHeight="1" x14ac:dyDescent="0.2">
      <c r="A11" s="38">
        <v>4</v>
      </c>
      <c r="B11" s="37" t="s">
        <v>22</v>
      </c>
      <c r="C11" s="65" t="s">
        <v>101</v>
      </c>
      <c r="D11" s="64" t="s">
        <v>120</v>
      </c>
      <c r="E11" s="122" t="s">
        <v>134</v>
      </c>
      <c r="F11" s="39">
        <f t="shared" si="0"/>
        <v>0</v>
      </c>
      <c r="G11" s="39">
        <v>0.5</v>
      </c>
      <c r="H11" s="39">
        <v>0.5</v>
      </c>
      <c r="I11" s="39"/>
      <c r="J11" s="39">
        <f t="shared" si="1"/>
        <v>0</v>
      </c>
      <c r="K11" s="86" t="s">
        <v>138</v>
      </c>
      <c r="L11" s="65" t="s">
        <v>135</v>
      </c>
      <c r="M11" s="6"/>
      <c r="N11" s="3"/>
      <c r="O11" s="6"/>
      <c r="P11" s="6"/>
      <c r="Q11" s="6"/>
      <c r="R11" s="6"/>
      <c r="S11" s="6"/>
      <c r="T11" s="6"/>
    </row>
    <row r="12" spans="1:20" s="16" customFormat="1" x14ac:dyDescent="0.2">
      <c r="A12" s="80"/>
      <c r="B12" s="75" t="s">
        <v>62</v>
      </c>
      <c r="C12" s="81"/>
      <c r="D12" s="81"/>
      <c r="E12" s="81"/>
      <c r="F12" s="92"/>
      <c r="G12" s="92"/>
      <c r="H12" s="92"/>
      <c r="I12" s="92"/>
      <c r="J12" s="78"/>
      <c r="K12" s="137"/>
      <c r="L12" s="137"/>
      <c r="M12" s="15"/>
      <c r="N12" s="25"/>
      <c r="O12" s="15"/>
      <c r="P12" s="15"/>
      <c r="Q12" s="15"/>
      <c r="R12" s="15"/>
      <c r="S12" s="15"/>
      <c r="T12" s="15"/>
    </row>
    <row r="13" spans="1:20" s="36" customFormat="1" ht="76.5" x14ac:dyDescent="0.2">
      <c r="A13" s="38">
        <v>5</v>
      </c>
      <c r="B13" s="37" t="s">
        <v>23</v>
      </c>
      <c r="C13" s="65" t="s">
        <v>100</v>
      </c>
      <c r="D13" s="64" t="s">
        <v>120</v>
      </c>
      <c r="E13" s="122" t="s">
        <v>134</v>
      </c>
      <c r="F13" s="39">
        <f t="shared" si="0"/>
        <v>1</v>
      </c>
      <c r="G13" s="39">
        <v>0.5</v>
      </c>
      <c r="H13" s="39">
        <v>0.5</v>
      </c>
      <c r="I13" s="39"/>
      <c r="J13" s="39">
        <f t="shared" si="1"/>
        <v>0.25</v>
      </c>
      <c r="K13" s="57" t="s">
        <v>156</v>
      </c>
      <c r="L13" s="68" t="s">
        <v>135</v>
      </c>
      <c r="M13" s="34"/>
      <c r="N13" s="35"/>
      <c r="O13" s="34"/>
      <c r="P13" s="34"/>
      <c r="Q13" s="34"/>
      <c r="R13" s="34"/>
      <c r="S13" s="34"/>
      <c r="T13" s="34"/>
    </row>
    <row r="14" spans="1:20" s="36" customFormat="1" ht="38.25" x14ac:dyDescent="0.2">
      <c r="A14" s="38">
        <v>6</v>
      </c>
      <c r="B14" s="37" t="s">
        <v>25</v>
      </c>
      <c r="C14" s="65" t="s">
        <v>101</v>
      </c>
      <c r="D14" s="64"/>
      <c r="E14" s="71"/>
      <c r="F14" s="39">
        <f t="shared" si="0"/>
        <v>0</v>
      </c>
      <c r="G14" s="39"/>
      <c r="H14" s="39"/>
      <c r="I14" s="39"/>
      <c r="J14" s="39">
        <f t="shared" si="1"/>
        <v>0</v>
      </c>
      <c r="K14" s="86" t="s">
        <v>163</v>
      </c>
      <c r="L14" s="58" t="s">
        <v>165</v>
      </c>
      <c r="M14" s="34"/>
      <c r="N14" s="35"/>
      <c r="O14" s="34"/>
      <c r="P14" s="34"/>
      <c r="Q14" s="34"/>
      <c r="R14" s="34"/>
      <c r="S14" s="34"/>
      <c r="T14" s="34"/>
    </row>
    <row r="15" spans="1:20" s="36" customFormat="1" ht="38.25" x14ac:dyDescent="0.2">
      <c r="A15" s="38">
        <v>7</v>
      </c>
      <c r="B15" s="37" t="s">
        <v>24</v>
      </c>
      <c r="C15" s="65" t="s">
        <v>101</v>
      </c>
      <c r="D15" s="64"/>
      <c r="E15" s="71"/>
      <c r="F15" s="39">
        <f t="shared" si="0"/>
        <v>0</v>
      </c>
      <c r="G15" s="39"/>
      <c r="H15" s="39"/>
      <c r="I15" s="39"/>
      <c r="J15" s="39">
        <f t="shared" si="1"/>
        <v>0</v>
      </c>
      <c r="K15" s="86" t="s">
        <v>173</v>
      </c>
      <c r="L15" s="58" t="s">
        <v>165</v>
      </c>
      <c r="M15" s="34"/>
      <c r="N15" s="35"/>
      <c r="O15" s="34"/>
      <c r="P15" s="34"/>
      <c r="Q15" s="34"/>
      <c r="R15" s="34"/>
      <c r="S15" s="34"/>
      <c r="T15" s="34"/>
    </row>
    <row r="16" spans="1:20" s="36" customFormat="1" ht="63.75" x14ac:dyDescent="0.2">
      <c r="A16" s="38">
        <v>8</v>
      </c>
      <c r="B16" s="37" t="s">
        <v>26</v>
      </c>
      <c r="C16" s="65" t="s">
        <v>100</v>
      </c>
      <c r="D16" s="64" t="s">
        <v>124</v>
      </c>
      <c r="E16" s="71" t="s">
        <v>130</v>
      </c>
      <c r="F16" s="39">
        <f t="shared" si="0"/>
        <v>1</v>
      </c>
      <c r="G16" s="39">
        <v>0.5</v>
      </c>
      <c r="H16" s="39"/>
      <c r="I16" s="39"/>
      <c r="J16" s="39">
        <f t="shared" si="1"/>
        <v>0.5</v>
      </c>
      <c r="K16" s="57" t="s">
        <v>179</v>
      </c>
      <c r="L16" s="68" t="s">
        <v>180</v>
      </c>
      <c r="M16" s="34"/>
      <c r="N16" s="35"/>
      <c r="O16" s="34"/>
      <c r="P16" s="34"/>
      <c r="Q16" s="34"/>
      <c r="R16" s="34"/>
      <c r="S16" s="34"/>
      <c r="T16" s="34"/>
    </row>
    <row r="17" spans="1:20" s="36" customFormat="1" ht="63.75" x14ac:dyDescent="0.2">
      <c r="A17" s="38">
        <v>9</v>
      </c>
      <c r="B17" s="37" t="s">
        <v>27</v>
      </c>
      <c r="C17" s="65" t="s">
        <v>100</v>
      </c>
      <c r="D17" s="64" t="s">
        <v>124</v>
      </c>
      <c r="E17" s="40"/>
      <c r="F17" s="39">
        <f t="shared" si="0"/>
        <v>1</v>
      </c>
      <c r="G17" s="39"/>
      <c r="H17" s="39"/>
      <c r="I17" s="39"/>
      <c r="J17" s="39">
        <f t="shared" si="1"/>
        <v>1</v>
      </c>
      <c r="K17" s="86" t="s">
        <v>185</v>
      </c>
      <c r="L17" s="58"/>
      <c r="M17" s="34"/>
      <c r="N17" s="35"/>
      <c r="O17" s="34"/>
      <c r="P17" s="34"/>
      <c r="Q17" s="34"/>
      <c r="R17" s="34"/>
      <c r="S17" s="34"/>
      <c r="T17" s="34"/>
    </row>
    <row r="18" spans="1:20" s="36" customFormat="1" ht="63.75" x14ac:dyDescent="0.2">
      <c r="A18" s="38">
        <v>10</v>
      </c>
      <c r="B18" s="37" t="s">
        <v>28</v>
      </c>
      <c r="C18" s="65" t="s">
        <v>100</v>
      </c>
      <c r="D18" s="64" t="s">
        <v>124</v>
      </c>
      <c r="E18" s="71"/>
      <c r="F18" s="39">
        <f t="shared" si="0"/>
        <v>1</v>
      </c>
      <c r="G18" s="39"/>
      <c r="H18" s="39"/>
      <c r="I18" s="39"/>
      <c r="J18" s="39">
        <f t="shared" si="1"/>
        <v>1</v>
      </c>
      <c r="K18" s="57" t="s">
        <v>188</v>
      </c>
      <c r="L18" s="68"/>
      <c r="M18" s="34"/>
      <c r="N18" s="35"/>
      <c r="O18" s="34"/>
      <c r="P18" s="34"/>
      <c r="Q18" s="34"/>
      <c r="R18" s="34"/>
      <c r="S18" s="34"/>
      <c r="T18" s="34"/>
    </row>
    <row r="19" spans="1:20" s="36" customFormat="1" ht="38.25" x14ac:dyDescent="0.2">
      <c r="A19" s="38">
        <v>11</v>
      </c>
      <c r="B19" s="37" t="s">
        <v>63</v>
      </c>
      <c r="C19" s="65" t="s">
        <v>101</v>
      </c>
      <c r="D19" s="64"/>
      <c r="E19" s="71"/>
      <c r="F19" s="39">
        <f t="shared" si="0"/>
        <v>0</v>
      </c>
      <c r="G19" s="39"/>
      <c r="H19" s="39"/>
      <c r="I19" s="39"/>
      <c r="J19" s="39">
        <f t="shared" si="1"/>
        <v>0</v>
      </c>
      <c r="K19" s="57"/>
      <c r="L19" s="65" t="s">
        <v>196</v>
      </c>
      <c r="M19" s="34"/>
      <c r="N19" s="35"/>
      <c r="O19" s="34"/>
      <c r="P19" s="34"/>
      <c r="Q19" s="34"/>
      <c r="R19" s="34"/>
      <c r="S19" s="34"/>
      <c r="T19" s="34"/>
    </row>
    <row r="20" spans="1:20" s="36" customFormat="1" ht="76.5" x14ac:dyDescent="0.2">
      <c r="A20" s="38">
        <v>12</v>
      </c>
      <c r="B20" s="37" t="s">
        <v>29</v>
      </c>
      <c r="C20" s="65" t="s">
        <v>100</v>
      </c>
      <c r="D20" s="64" t="s">
        <v>120</v>
      </c>
      <c r="E20" s="122" t="s">
        <v>134</v>
      </c>
      <c r="F20" s="39">
        <f t="shared" si="0"/>
        <v>1</v>
      </c>
      <c r="G20" s="39">
        <v>0.5</v>
      </c>
      <c r="H20" s="39">
        <v>0.5</v>
      </c>
      <c r="I20" s="39"/>
      <c r="J20" s="39">
        <f t="shared" si="1"/>
        <v>0.25</v>
      </c>
      <c r="K20" s="86" t="s">
        <v>203</v>
      </c>
      <c r="L20" s="68" t="s">
        <v>135</v>
      </c>
      <c r="M20" s="34"/>
      <c r="N20" s="35"/>
      <c r="O20" s="34"/>
      <c r="P20" s="34"/>
      <c r="Q20" s="34"/>
      <c r="R20" s="34"/>
      <c r="S20" s="34"/>
      <c r="T20" s="34"/>
    </row>
    <row r="21" spans="1:20" s="36" customFormat="1" ht="76.5" x14ac:dyDescent="0.2">
      <c r="A21" s="38">
        <v>13</v>
      </c>
      <c r="B21" s="37" t="s">
        <v>30</v>
      </c>
      <c r="C21" s="65" t="s">
        <v>100</v>
      </c>
      <c r="D21" s="64" t="s">
        <v>206</v>
      </c>
      <c r="E21" s="122" t="s">
        <v>134</v>
      </c>
      <c r="F21" s="39">
        <f t="shared" si="0"/>
        <v>1</v>
      </c>
      <c r="G21" s="39"/>
      <c r="H21" s="39">
        <v>0.5</v>
      </c>
      <c r="I21" s="39"/>
      <c r="J21" s="39">
        <f t="shared" si="1"/>
        <v>0.5</v>
      </c>
      <c r="K21" s="57" t="s">
        <v>205</v>
      </c>
      <c r="L21" s="65"/>
      <c r="M21" s="34"/>
      <c r="N21" s="35"/>
      <c r="O21" s="34"/>
      <c r="P21" s="34"/>
      <c r="Q21" s="34"/>
      <c r="R21" s="34"/>
      <c r="S21" s="34"/>
      <c r="T21" s="34"/>
    </row>
    <row r="22" spans="1:20" s="36" customFormat="1" ht="63.75" x14ac:dyDescent="0.2">
      <c r="A22" s="38">
        <v>14</v>
      </c>
      <c r="B22" s="37" t="s">
        <v>67</v>
      </c>
      <c r="C22" s="65" t="s">
        <v>100</v>
      </c>
      <c r="D22" s="64" t="s">
        <v>120</v>
      </c>
      <c r="E22" s="71" t="s">
        <v>213</v>
      </c>
      <c r="F22" s="39">
        <f t="shared" si="0"/>
        <v>1</v>
      </c>
      <c r="G22" s="39">
        <v>0.5</v>
      </c>
      <c r="H22" s="39"/>
      <c r="I22" s="39"/>
      <c r="J22" s="39">
        <f t="shared" si="1"/>
        <v>0.5</v>
      </c>
      <c r="K22" s="86" t="s">
        <v>209</v>
      </c>
      <c r="L22" s="68" t="s">
        <v>135</v>
      </c>
      <c r="M22" s="34"/>
      <c r="N22" s="35"/>
      <c r="O22" s="34"/>
      <c r="P22" s="34"/>
      <c r="Q22" s="34"/>
      <c r="R22" s="34"/>
      <c r="S22" s="34"/>
      <c r="T22" s="34"/>
    </row>
    <row r="23" spans="1:20" s="36" customFormat="1" ht="105.75" customHeight="1" x14ac:dyDescent="0.2">
      <c r="A23" s="38">
        <v>15</v>
      </c>
      <c r="B23" s="37" t="s">
        <v>31</v>
      </c>
      <c r="C23" s="65" t="s">
        <v>100</v>
      </c>
      <c r="D23" s="64" t="s">
        <v>133</v>
      </c>
      <c r="E23" s="122" t="s">
        <v>134</v>
      </c>
      <c r="F23" s="39">
        <f t="shared" si="0"/>
        <v>1</v>
      </c>
      <c r="G23" s="39">
        <v>0.5</v>
      </c>
      <c r="H23" s="39">
        <v>0.5</v>
      </c>
      <c r="I23" s="39"/>
      <c r="J23" s="39">
        <f t="shared" si="1"/>
        <v>0.25</v>
      </c>
      <c r="K23" s="86" t="s">
        <v>219</v>
      </c>
      <c r="L23" s="68" t="s">
        <v>220</v>
      </c>
      <c r="M23" s="34"/>
      <c r="N23" s="35"/>
      <c r="O23" s="34"/>
      <c r="P23" s="34"/>
      <c r="Q23" s="34"/>
      <c r="R23" s="34"/>
      <c r="S23" s="34"/>
      <c r="T23" s="34"/>
    </row>
    <row r="24" spans="1:20" s="36" customFormat="1" ht="76.5" x14ac:dyDescent="0.2">
      <c r="A24" s="38">
        <v>16</v>
      </c>
      <c r="B24" s="37" t="s">
        <v>32</v>
      </c>
      <c r="C24" s="65" t="s">
        <v>100</v>
      </c>
      <c r="D24" s="64" t="s">
        <v>120</v>
      </c>
      <c r="E24" s="122" t="s">
        <v>134</v>
      </c>
      <c r="F24" s="39">
        <f t="shared" si="0"/>
        <v>1</v>
      </c>
      <c r="G24" s="39">
        <v>0.5</v>
      </c>
      <c r="H24" s="39">
        <v>0.5</v>
      </c>
      <c r="I24" s="39"/>
      <c r="J24" s="39">
        <f t="shared" si="1"/>
        <v>0.25</v>
      </c>
      <c r="K24" s="138" t="s">
        <v>223</v>
      </c>
      <c r="L24" s="68" t="s">
        <v>135</v>
      </c>
      <c r="M24" s="34"/>
      <c r="N24" s="35"/>
      <c r="O24" s="34"/>
      <c r="P24" s="34"/>
      <c r="Q24" s="34"/>
      <c r="R24" s="34"/>
      <c r="S24" s="34"/>
      <c r="T24" s="34"/>
    </row>
    <row r="25" spans="1:20" s="36" customFormat="1" ht="63.75" customHeight="1" x14ac:dyDescent="0.2">
      <c r="A25" s="38">
        <v>17</v>
      </c>
      <c r="B25" s="37" t="s">
        <v>33</v>
      </c>
      <c r="C25" s="65" t="s">
        <v>100</v>
      </c>
      <c r="D25" s="64" t="s">
        <v>120</v>
      </c>
      <c r="E25" s="40"/>
      <c r="F25" s="39">
        <f t="shared" si="0"/>
        <v>1</v>
      </c>
      <c r="G25" s="39">
        <v>0.5</v>
      </c>
      <c r="H25" s="39"/>
      <c r="I25" s="39"/>
      <c r="J25" s="39">
        <f t="shared" si="1"/>
        <v>0.5</v>
      </c>
      <c r="K25" s="138" t="s">
        <v>227</v>
      </c>
      <c r="L25" s="68" t="s">
        <v>135</v>
      </c>
      <c r="M25" s="34"/>
      <c r="N25" s="35"/>
      <c r="O25" s="34"/>
      <c r="P25" s="34"/>
      <c r="Q25" s="34"/>
      <c r="R25" s="34"/>
      <c r="S25" s="34"/>
      <c r="T25" s="34"/>
    </row>
    <row r="26" spans="1:20" s="36" customFormat="1" ht="78.75" customHeight="1" x14ac:dyDescent="0.2">
      <c r="A26" s="38">
        <v>18</v>
      </c>
      <c r="B26" s="37" t="s">
        <v>34</v>
      </c>
      <c r="C26" s="65" t="s">
        <v>100</v>
      </c>
      <c r="D26" s="64" t="s">
        <v>124</v>
      </c>
      <c r="E26" s="122" t="s">
        <v>134</v>
      </c>
      <c r="F26" s="39">
        <f t="shared" si="0"/>
        <v>1</v>
      </c>
      <c r="G26" s="39"/>
      <c r="H26" s="39">
        <v>0.5</v>
      </c>
      <c r="I26" s="39"/>
      <c r="J26" s="39">
        <f t="shared" si="1"/>
        <v>0.5</v>
      </c>
      <c r="K26" s="86" t="s">
        <v>238</v>
      </c>
      <c r="L26" s="95"/>
      <c r="M26" s="34"/>
      <c r="N26" s="35"/>
      <c r="O26" s="34"/>
      <c r="P26" s="34"/>
      <c r="Q26" s="34"/>
      <c r="R26" s="34"/>
      <c r="S26" s="34"/>
      <c r="T26" s="34"/>
    </row>
    <row r="27" spans="1:20" ht="38.25" x14ac:dyDescent="0.2">
      <c r="A27" s="38">
        <v>19</v>
      </c>
      <c r="B27" s="37" t="s">
        <v>35</v>
      </c>
      <c r="C27" s="65" t="s">
        <v>101</v>
      </c>
      <c r="D27" s="64"/>
      <c r="E27" s="64"/>
      <c r="F27" s="39">
        <f t="shared" si="0"/>
        <v>0</v>
      </c>
      <c r="G27" s="39"/>
      <c r="H27" s="39"/>
      <c r="I27" s="39"/>
      <c r="J27" s="39">
        <f t="shared" si="1"/>
        <v>0</v>
      </c>
      <c r="K27" s="138" t="s">
        <v>241</v>
      </c>
      <c r="L27" s="68" t="s">
        <v>246</v>
      </c>
      <c r="M27" s="19"/>
      <c r="N27" s="3"/>
      <c r="O27" s="19"/>
      <c r="P27" s="19"/>
      <c r="Q27" s="19"/>
      <c r="R27" s="19"/>
      <c r="S27" s="19"/>
      <c r="T27" s="19"/>
    </row>
    <row r="28" spans="1:20" ht="76.5" x14ac:dyDescent="0.2">
      <c r="A28" s="38">
        <v>20</v>
      </c>
      <c r="B28" s="37" t="s">
        <v>36</v>
      </c>
      <c r="C28" s="65" t="s">
        <v>100</v>
      </c>
      <c r="D28" s="64" t="s">
        <v>120</v>
      </c>
      <c r="E28" s="122" t="s">
        <v>134</v>
      </c>
      <c r="F28" s="39">
        <f t="shared" si="0"/>
        <v>1</v>
      </c>
      <c r="G28" s="39">
        <v>0.5</v>
      </c>
      <c r="H28" s="39">
        <v>0.5</v>
      </c>
      <c r="I28" s="39"/>
      <c r="J28" s="39">
        <f t="shared" si="1"/>
        <v>0.25</v>
      </c>
      <c r="K28" s="138" t="s">
        <v>251</v>
      </c>
      <c r="L28" s="68" t="s">
        <v>135</v>
      </c>
      <c r="M28" s="19"/>
      <c r="N28" s="3"/>
      <c r="O28" s="19"/>
      <c r="P28" s="19"/>
      <c r="Q28" s="19"/>
      <c r="R28" s="19"/>
      <c r="S28" s="19"/>
      <c r="T28" s="19"/>
    </row>
    <row r="29" spans="1:20" ht="76.5" x14ac:dyDescent="0.2">
      <c r="A29" s="38">
        <v>21</v>
      </c>
      <c r="B29" s="37" t="s">
        <v>37</v>
      </c>
      <c r="C29" s="65" t="s">
        <v>100</v>
      </c>
      <c r="D29" s="64" t="s">
        <v>124</v>
      </c>
      <c r="E29" s="122" t="s">
        <v>134</v>
      </c>
      <c r="F29" s="39">
        <f t="shared" si="0"/>
        <v>1</v>
      </c>
      <c r="G29" s="39"/>
      <c r="H29" s="39">
        <v>0.5</v>
      </c>
      <c r="I29" s="39"/>
      <c r="J29" s="39">
        <f t="shared" si="1"/>
        <v>0.5</v>
      </c>
      <c r="K29" s="138" t="s">
        <v>257</v>
      </c>
      <c r="L29" s="65" t="s">
        <v>258</v>
      </c>
      <c r="M29" s="19"/>
      <c r="N29" s="3"/>
      <c r="O29" s="19"/>
      <c r="P29" s="19"/>
      <c r="Q29" s="19"/>
      <c r="R29" s="19"/>
      <c r="S29" s="19"/>
      <c r="T29" s="19"/>
    </row>
    <row r="30" spans="1:20" ht="102" x14ac:dyDescent="0.2">
      <c r="A30" s="38">
        <v>22</v>
      </c>
      <c r="B30" s="37" t="s">
        <v>38</v>
      </c>
      <c r="C30" s="65" t="s">
        <v>100</v>
      </c>
      <c r="D30" s="64" t="s">
        <v>206</v>
      </c>
      <c r="E30" s="122" t="s">
        <v>264</v>
      </c>
      <c r="F30" s="39">
        <f t="shared" si="0"/>
        <v>1</v>
      </c>
      <c r="G30" s="39"/>
      <c r="H30" s="39">
        <v>0.5</v>
      </c>
      <c r="I30" s="39"/>
      <c r="J30" s="39">
        <f t="shared" si="1"/>
        <v>0.5</v>
      </c>
      <c r="K30" s="57" t="s">
        <v>263</v>
      </c>
      <c r="L30" s="65"/>
      <c r="M30" s="19"/>
      <c r="N30" s="3"/>
      <c r="O30" s="19"/>
      <c r="P30" s="19"/>
      <c r="Q30" s="19"/>
      <c r="R30" s="19"/>
      <c r="S30" s="19"/>
      <c r="T30" s="19"/>
    </row>
    <row r="31" spans="1:20" ht="63.75" x14ac:dyDescent="0.2">
      <c r="A31" s="38">
        <v>23</v>
      </c>
      <c r="B31" s="37" t="s">
        <v>39</v>
      </c>
      <c r="C31" s="65" t="s">
        <v>100</v>
      </c>
      <c r="D31" s="64" t="s">
        <v>120</v>
      </c>
      <c r="E31" s="64"/>
      <c r="F31" s="39">
        <f t="shared" si="0"/>
        <v>1</v>
      </c>
      <c r="G31" s="39">
        <v>0.5</v>
      </c>
      <c r="H31" s="39"/>
      <c r="I31" s="39"/>
      <c r="J31" s="39">
        <f t="shared" si="1"/>
        <v>0.5</v>
      </c>
      <c r="K31" s="57" t="s">
        <v>272</v>
      </c>
      <c r="L31" s="68" t="s">
        <v>135</v>
      </c>
      <c r="M31" s="19"/>
      <c r="N31" s="3"/>
      <c r="O31" s="19"/>
      <c r="P31" s="19"/>
      <c r="Q31" s="19"/>
      <c r="R31" s="19"/>
      <c r="S31" s="19"/>
      <c r="T31" s="19"/>
    </row>
    <row r="32" spans="1:20" ht="63.75" x14ac:dyDescent="0.2">
      <c r="A32" s="38">
        <v>24</v>
      </c>
      <c r="B32" s="37" t="s">
        <v>40</v>
      </c>
      <c r="C32" s="65" t="s">
        <v>100</v>
      </c>
      <c r="D32" s="64" t="s">
        <v>206</v>
      </c>
      <c r="E32" s="64"/>
      <c r="F32" s="39">
        <f t="shared" si="0"/>
        <v>1</v>
      </c>
      <c r="G32" s="39"/>
      <c r="H32" s="39"/>
      <c r="I32" s="39"/>
      <c r="J32" s="39">
        <f t="shared" si="1"/>
        <v>1</v>
      </c>
      <c r="K32" s="138" t="s">
        <v>274</v>
      </c>
      <c r="L32" s="68"/>
      <c r="M32" s="19"/>
      <c r="N32" s="3"/>
      <c r="O32" s="19"/>
      <c r="P32" s="19"/>
      <c r="Q32" s="19"/>
      <c r="R32" s="19"/>
      <c r="S32" s="19"/>
      <c r="T32" s="19"/>
    </row>
    <row r="33" spans="1:20" ht="76.5" x14ac:dyDescent="0.2">
      <c r="A33" s="38">
        <v>25</v>
      </c>
      <c r="B33" s="37" t="s">
        <v>41</v>
      </c>
      <c r="C33" s="65" t="s">
        <v>100</v>
      </c>
      <c r="D33" s="64" t="s">
        <v>120</v>
      </c>
      <c r="E33" s="122" t="s">
        <v>134</v>
      </c>
      <c r="F33" s="39">
        <f t="shared" si="0"/>
        <v>1</v>
      </c>
      <c r="G33" s="39">
        <v>0.5</v>
      </c>
      <c r="H33" s="39">
        <v>0.5</v>
      </c>
      <c r="I33" s="39"/>
      <c r="J33" s="39">
        <f t="shared" si="1"/>
        <v>0.25</v>
      </c>
      <c r="K33" s="57" t="s">
        <v>280</v>
      </c>
      <c r="L33" s="68" t="s">
        <v>135</v>
      </c>
      <c r="M33" s="19"/>
      <c r="N33" s="3"/>
      <c r="O33" s="19"/>
      <c r="P33" s="19"/>
      <c r="Q33" s="19"/>
      <c r="R33" s="19"/>
      <c r="S33" s="19"/>
      <c r="T33" s="19"/>
    </row>
    <row r="34" spans="1:20" ht="38.25" x14ac:dyDescent="0.2">
      <c r="A34" s="38">
        <v>26</v>
      </c>
      <c r="B34" s="37" t="s">
        <v>42</v>
      </c>
      <c r="C34" s="65" t="s">
        <v>101</v>
      </c>
      <c r="D34" s="64"/>
      <c r="E34" s="71"/>
      <c r="F34" s="39">
        <f t="shared" si="0"/>
        <v>0</v>
      </c>
      <c r="G34" s="39"/>
      <c r="H34" s="39"/>
      <c r="I34" s="39"/>
      <c r="J34" s="39">
        <f t="shared" si="1"/>
        <v>0</v>
      </c>
      <c r="K34" s="57" t="s">
        <v>286</v>
      </c>
      <c r="L34" s="58" t="s">
        <v>165</v>
      </c>
      <c r="M34" s="19"/>
      <c r="N34" s="3"/>
      <c r="O34" s="19"/>
      <c r="P34" s="19"/>
      <c r="Q34" s="19"/>
      <c r="R34" s="19"/>
      <c r="S34" s="19"/>
      <c r="T34" s="19"/>
    </row>
    <row r="35" spans="1:20" ht="63.75" x14ac:dyDescent="0.2">
      <c r="A35" s="38">
        <v>27</v>
      </c>
      <c r="B35" s="37" t="s">
        <v>43</v>
      </c>
      <c r="C35" s="65" t="s">
        <v>100</v>
      </c>
      <c r="D35" s="64" t="s">
        <v>206</v>
      </c>
      <c r="E35" s="71"/>
      <c r="F35" s="39">
        <f t="shared" si="0"/>
        <v>1</v>
      </c>
      <c r="G35" s="39"/>
      <c r="H35" s="39"/>
      <c r="I35" s="39"/>
      <c r="J35" s="39">
        <f t="shared" si="1"/>
        <v>1</v>
      </c>
      <c r="K35" s="57" t="s">
        <v>290</v>
      </c>
      <c r="L35" s="68"/>
      <c r="M35" s="19"/>
      <c r="N35" s="3"/>
      <c r="O35" s="19"/>
      <c r="P35" s="19"/>
      <c r="Q35" s="19"/>
      <c r="R35" s="19"/>
      <c r="S35" s="19"/>
      <c r="T35" s="19"/>
    </row>
    <row r="36" spans="1:20" ht="38.25" x14ac:dyDescent="0.2">
      <c r="A36" s="38">
        <v>28</v>
      </c>
      <c r="B36" s="37" t="s">
        <v>44</v>
      </c>
      <c r="C36" s="65" t="s">
        <v>101</v>
      </c>
      <c r="D36" s="64"/>
      <c r="E36" s="71"/>
      <c r="F36" s="39">
        <f t="shared" si="0"/>
        <v>0</v>
      </c>
      <c r="G36" s="39"/>
      <c r="H36" s="39"/>
      <c r="I36" s="39"/>
      <c r="J36" s="39">
        <f t="shared" si="1"/>
        <v>0</v>
      </c>
      <c r="K36" s="57"/>
      <c r="L36" s="65" t="s">
        <v>196</v>
      </c>
      <c r="M36" s="19"/>
      <c r="N36" s="3"/>
      <c r="O36" s="19"/>
      <c r="P36" s="19"/>
      <c r="Q36" s="19"/>
      <c r="R36" s="19"/>
      <c r="S36" s="19"/>
      <c r="T36" s="19"/>
    </row>
    <row r="37" spans="1:20" ht="63.75" x14ac:dyDescent="0.2">
      <c r="A37" s="38">
        <v>29</v>
      </c>
      <c r="B37" s="37" t="s">
        <v>45</v>
      </c>
      <c r="C37" s="65" t="s">
        <v>100</v>
      </c>
      <c r="D37" s="64" t="s">
        <v>124</v>
      </c>
      <c r="E37" s="122"/>
      <c r="F37" s="39">
        <f t="shared" si="0"/>
        <v>1</v>
      </c>
      <c r="G37" s="39"/>
      <c r="H37" s="39">
        <v>0.5</v>
      </c>
      <c r="I37" s="39"/>
      <c r="J37" s="39">
        <f t="shared" si="1"/>
        <v>0.5</v>
      </c>
      <c r="K37" s="57" t="s">
        <v>309</v>
      </c>
      <c r="L37" s="68"/>
      <c r="M37" s="19"/>
      <c r="N37" s="3"/>
      <c r="O37" s="19"/>
      <c r="P37" s="19"/>
      <c r="Q37" s="19"/>
      <c r="R37" s="19"/>
      <c r="S37" s="19"/>
      <c r="T37" s="19"/>
    </row>
    <row r="38" spans="1:20" s="7" customFormat="1" ht="76.5" x14ac:dyDescent="0.2">
      <c r="A38" s="41">
        <v>30</v>
      </c>
      <c r="B38" s="37" t="s">
        <v>46</v>
      </c>
      <c r="C38" s="65" t="s">
        <v>100</v>
      </c>
      <c r="D38" s="64" t="s">
        <v>120</v>
      </c>
      <c r="E38" s="71" t="s">
        <v>134</v>
      </c>
      <c r="F38" s="39">
        <f t="shared" si="0"/>
        <v>1</v>
      </c>
      <c r="G38" s="39">
        <v>0.5</v>
      </c>
      <c r="H38" s="39">
        <v>0.5</v>
      </c>
      <c r="I38" s="39"/>
      <c r="J38" s="39">
        <f t="shared" si="1"/>
        <v>0.25</v>
      </c>
      <c r="K38" s="57" t="s">
        <v>313</v>
      </c>
      <c r="L38" s="68" t="s">
        <v>135</v>
      </c>
      <c r="M38" s="6"/>
      <c r="N38" s="3"/>
      <c r="O38" s="6"/>
      <c r="P38" s="6"/>
      <c r="Q38" s="6"/>
      <c r="R38" s="6"/>
      <c r="S38" s="6"/>
      <c r="T38" s="6"/>
    </row>
    <row r="39" spans="1:20" s="7" customFormat="1" ht="38.25" x14ac:dyDescent="0.2">
      <c r="A39" s="41">
        <v>31</v>
      </c>
      <c r="B39" s="37" t="s">
        <v>47</v>
      </c>
      <c r="C39" s="65" t="s">
        <v>101</v>
      </c>
      <c r="D39" s="64"/>
      <c r="E39" s="71"/>
      <c r="F39" s="39">
        <f t="shared" si="0"/>
        <v>0</v>
      </c>
      <c r="G39" s="39"/>
      <c r="H39" s="39"/>
      <c r="I39" s="39"/>
      <c r="J39" s="39">
        <f t="shared" si="1"/>
        <v>0</v>
      </c>
      <c r="K39" s="57"/>
      <c r="L39" s="65" t="s">
        <v>196</v>
      </c>
      <c r="M39" s="6"/>
      <c r="N39" s="3"/>
      <c r="O39" s="6"/>
      <c r="P39" s="6"/>
      <c r="Q39" s="6"/>
      <c r="R39" s="6"/>
      <c r="S39" s="6"/>
      <c r="T39" s="6"/>
    </row>
    <row r="40" spans="1:20" ht="63.75" x14ac:dyDescent="0.2">
      <c r="A40" s="41">
        <v>32</v>
      </c>
      <c r="B40" s="37" t="s">
        <v>48</v>
      </c>
      <c r="C40" s="65" t="s">
        <v>100</v>
      </c>
      <c r="D40" s="64" t="s">
        <v>120</v>
      </c>
      <c r="E40" s="71"/>
      <c r="F40" s="39">
        <f t="shared" si="0"/>
        <v>1</v>
      </c>
      <c r="G40" s="39">
        <v>0.5</v>
      </c>
      <c r="H40" s="39"/>
      <c r="I40" s="39"/>
      <c r="J40" s="39">
        <f t="shared" si="1"/>
        <v>0.5</v>
      </c>
      <c r="K40" s="57" t="s">
        <v>322</v>
      </c>
      <c r="L40" s="68" t="s">
        <v>135</v>
      </c>
      <c r="M40" s="19"/>
      <c r="N40" s="3"/>
      <c r="O40" s="19"/>
      <c r="P40" s="19"/>
      <c r="Q40" s="19"/>
      <c r="R40" s="19"/>
      <c r="S40" s="19"/>
      <c r="T40" s="19"/>
    </row>
    <row r="41" spans="1:20" s="7" customFormat="1" ht="78" customHeight="1" x14ac:dyDescent="0.2">
      <c r="A41" s="41">
        <v>33</v>
      </c>
      <c r="B41" s="37" t="s">
        <v>49</v>
      </c>
      <c r="C41" s="65" t="s">
        <v>100</v>
      </c>
      <c r="D41" s="64" t="s">
        <v>124</v>
      </c>
      <c r="E41" s="71" t="s">
        <v>134</v>
      </c>
      <c r="F41" s="39">
        <f t="shared" si="0"/>
        <v>1</v>
      </c>
      <c r="G41" s="39"/>
      <c r="H41" s="39">
        <v>0.5</v>
      </c>
      <c r="I41" s="39"/>
      <c r="J41" s="39">
        <f t="shared" si="1"/>
        <v>0.5</v>
      </c>
      <c r="K41" s="57" t="s">
        <v>330</v>
      </c>
      <c r="L41" s="68"/>
      <c r="M41" s="6"/>
      <c r="N41" s="3"/>
      <c r="O41" s="6"/>
      <c r="P41" s="6"/>
      <c r="Q41" s="6"/>
      <c r="R41" s="6"/>
      <c r="S41" s="6"/>
      <c r="T41" s="6"/>
    </row>
    <row r="42" spans="1:20" s="7" customFormat="1" ht="63.75" x14ac:dyDescent="0.2">
      <c r="A42" s="41">
        <v>34</v>
      </c>
      <c r="B42" s="37" t="s">
        <v>50</v>
      </c>
      <c r="C42" s="65" t="s">
        <v>100</v>
      </c>
      <c r="D42" s="64" t="s">
        <v>206</v>
      </c>
      <c r="E42" s="71"/>
      <c r="F42" s="39">
        <f t="shared" si="0"/>
        <v>1</v>
      </c>
      <c r="G42" s="39"/>
      <c r="H42" s="39"/>
      <c r="I42" s="39"/>
      <c r="J42" s="39">
        <f t="shared" si="1"/>
        <v>1</v>
      </c>
      <c r="K42" s="57" t="s">
        <v>332</v>
      </c>
      <c r="L42" s="68"/>
      <c r="M42" s="6"/>
      <c r="N42" s="3"/>
      <c r="O42" s="6"/>
      <c r="P42" s="6"/>
      <c r="Q42" s="6"/>
      <c r="R42" s="6"/>
      <c r="S42" s="6"/>
      <c r="T42" s="6"/>
    </row>
    <row r="43" spans="1:20" s="7" customFormat="1" ht="63.75" x14ac:dyDescent="0.2">
      <c r="A43" s="41">
        <v>35</v>
      </c>
      <c r="B43" s="37" t="s">
        <v>51</v>
      </c>
      <c r="C43" s="65" t="s">
        <v>100</v>
      </c>
      <c r="D43" s="64" t="s">
        <v>124</v>
      </c>
      <c r="E43" s="71"/>
      <c r="F43" s="39">
        <f t="shared" si="0"/>
        <v>1</v>
      </c>
      <c r="G43" s="39"/>
      <c r="H43" s="39"/>
      <c r="I43" s="39"/>
      <c r="J43" s="39">
        <f t="shared" si="1"/>
        <v>1</v>
      </c>
      <c r="K43" s="57" t="s">
        <v>340</v>
      </c>
      <c r="L43" s="68"/>
      <c r="M43" s="6"/>
      <c r="N43" s="3"/>
      <c r="O43" s="6"/>
      <c r="P43" s="6"/>
      <c r="Q43" s="6"/>
      <c r="R43" s="6"/>
      <c r="S43" s="6"/>
      <c r="T43" s="6"/>
    </row>
    <row r="44" spans="1:20" s="7" customFormat="1" ht="63.75" x14ac:dyDescent="0.2">
      <c r="A44" s="38">
        <v>36</v>
      </c>
      <c r="B44" s="37" t="s">
        <v>53</v>
      </c>
      <c r="C44" s="65" t="s">
        <v>100</v>
      </c>
      <c r="D44" s="64" t="s">
        <v>124</v>
      </c>
      <c r="E44" s="71"/>
      <c r="F44" s="39">
        <f t="shared" si="0"/>
        <v>1</v>
      </c>
      <c r="G44" s="39"/>
      <c r="H44" s="39"/>
      <c r="I44" s="39"/>
      <c r="J44" s="39">
        <f t="shared" si="1"/>
        <v>1</v>
      </c>
      <c r="K44" s="57" t="s">
        <v>346</v>
      </c>
      <c r="L44" s="68"/>
      <c r="M44" s="6"/>
      <c r="N44" s="3"/>
      <c r="O44" s="6"/>
      <c r="P44" s="6"/>
      <c r="Q44" s="6"/>
      <c r="R44" s="6"/>
      <c r="S44" s="6"/>
      <c r="T44" s="6"/>
    </row>
    <row r="45" spans="1:20" s="7" customFormat="1" ht="63.75" x14ac:dyDescent="0.2">
      <c r="A45" s="38">
        <v>37</v>
      </c>
      <c r="B45" s="37" t="s">
        <v>54</v>
      </c>
      <c r="C45" s="65" t="s">
        <v>100</v>
      </c>
      <c r="D45" s="64" t="s">
        <v>120</v>
      </c>
      <c r="E45" s="71"/>
      <c r="F45" s="39">
        <f t="shared" si="0"/>
        <v>1</v>
      </c>
      <c r="G45" s="39">
        <v>0.5</v>
      </c>
      <c r="H45" s="39"/>
      <c r="I45" s="39"/>
      <c r="J45" s="39">
        <f t="shared" si="1"/>
        <v>0.5</v>
      </c>
      <c r="K45" s="57" t="s">
        <v>348</v>
      </c>
      <c r="L45" s="68" t="s">
        <v>135</v>
      </c>
      <c r="M45" s="6"/>
      <c r="N45" s="3"/>
      <c r="O45" s="6"/>
      <c r="P45" s="6"/>
      <c r="Q45" s="6"/>
      <c r="R45" s="6"/>
      <c r="S45" s="6"/>
      <c r="T45" s="6"/>
    </row>
    <row r="46" spans="1:20" ht="63.75" x14ac:dyDescent="0.2">
      <c r="A46" s="38">
        <v>38</v>
      </c>
      <c r="B46" s="37" t="s">
        <v>55</v>
      </c>
      <c r="C46" s="65" t="s">
        <v>100</v>
      </c>
      <c r="D46" s="64" t="s">
        <v>124</v>
      </c>
      <c r="E46" s="71"/>
      <c r="F46" s="39">
        <f t="shared" si="0"/>
        <v>1</v>
      </c>
      <c r="G46" s="39"/>
      <c r="H46" s="39"/>
      <c r="I46" s="39"/>
      <c r="J46" s="39">
        <f t="shared" si="1"/>
        <v>1</v>
      </c>
      <c r="K46" s="57" t="s">
        <v>354</v>
      </c>
      <c r="L46" s="68"/>
      <c r="M46" s="19"/>
      <c r="N46" s="3"/>
      <c r="O46" s="19"/>
      <c r="P46" s="19"/>
      <c r="Q46" s="19"/>
      <c r="R46" s="19"/>
      <c r="S46" s="19"/>
      <c r="T46" s="19"/>
    </row>
    <row r="47" spans="1:20" ht="63.75" x14ac:dyDescent="0.2">
      <c r="A47" s="38">
        <v>39</v>
      </c>
      <c r="B47" s="37" t="s">
        <v>52</v>
      </c>
      <c r="C47" s="65" t="s">
        <v>100</v>
      </c>
      <c r="D47" s="64" t="s">
        <v>120</v>
      </c>
      <c r="E47" s="71"/>
      <c r="F47" s="39">
        <f t="shared" si="0"/>
        <v>1</v>
      </c>
      <c r="G47" s="39">
        <v>0.5</v>
      </c>
      <c r="H47" s="39"/>
      <c r="I47" s="39"/>
      <c r="J47" s="39">
        <f t="shared" si="1"/>
        <v>0.5</v>
      </c>
      <c r="K47" s="57" t="s">
        <v>360</v>
      </c>
      <c r="L47" s="68" t="s">
        <v>135</v>
      </c>
    </row>
    <row r="48" spans="1:20" ht="63.75" x14ac:dyDescent="0.2">
      <c r="A48" s="38">
        <v>40</v>
      </c>
      <c r="B48" s="37" t="s">
        <v>56</v>
      </c>
      <c r="C48" s="65" t="s">
        <v>100</v>
      </c>
      <c r="D48" s="64" t="s">
        <v>124</v>
      </c>
      <c r="E48" s="71" t="s">
        <v>367</v>
      </c>
      <c r="F48" s="39">
        <f t="shared" si="0"/>
        <v>1</v>
      </c>
      <c r="G48" s="39"/>
      <c r="H48" s="39">
        <v>0.5</v>
      </c>
      <c r="I48" s="39"/>
      <c r="J48" s="39">
        <f t="shared" si="1"/>
        <v>0.5</v>
      </c>
      <c r="K48" s="57" t="s">
        <v>369</v>
      </c>
      <c r="L48" s="68" t="s">
        <v>366</v>
      </c>
    </row>
    <row r="49" spans="1:12" ht="54" customHeight="1" x14ac:dyDescent="0.2">
      <c r="A49" s="38">
        <v>41</v>
      </c>
      <c r="B49" s="37" t="s">
        <v>57</v>
      </c>
      <c r="C49" s="65" t="s">
        <v>101</v>
      </c>
      <c r="D49" s="64"/>
      <c r="E49" s="71"/>
      <c r="F49" s="39">
        <f t="shared" si="0"/>
        <v>0</v>
      </c>
      <c r="G49" s="39"/>
      <c r="H49" s="39"/>
      <c r="I49" s="39"/>
      <c r="J49" s="39">
        <f t="shared" si="1"/>
        <v>0</v>
      </c>
      <c r="K49" s="57" t="s">
        <v>372</v>
      </c>
      <c r="L49" s="68" t="s">
        <v>376</v>
      </c>
    </row>
    <row r="50" spans="1:12" ht="63.75" x14ac:dyDescent="0.2">
      <c r="A50" s="38">
        <v>42</v>
      </c>
      <c r="B50" s="37" t="s">
        <v>58</v>
      </c>
      <c r="C50" s="65" t="s">
        <v>100</v>
      </c>
      <c r="D50" s="64" t="s">
        <v>124</v>
      </c>
      <c r="E50" s="71"/>
      <c r="F50" s="39">
        <f t="shared" si="0"/>
        <v>1</v>
      </c>
      <c r="G50" s="39"/>
      <c r="H50" s="39"/>
      <c r="I50" s="39"/>
      <c r="J50" s="39">
        <f t="shared" si="1"/>
        <v>1</v>
      </c>
      <c r="K50" s="57" t="s">
        <v>381</v>
      </c>
      <c r="L50" s="68"/>
    </row>
    <row r="53" spans="1:12" x14ac:dyDescent="0.2">
      <c r="A53" s="13"/>
      <c r="B53" s="8"/>
      <c r="C53" s="8"/>
      <c r="D53" s="8"/>
      <c r="E53" s="8"/>
      <c r="F53" s="14"/>
      <c r="G53" s="14"/>
      <c r="H53" s="14"/>
      <c r="I53" s="14"/>
      <c r="J53" s="14"/>
      <c r="K53" s="14"/>
      <c r="L53" s="14"/>
    </row>
    <row r="57" spans="1:12" x14ac:dyDescent="0.2">
      <c r="A57" s="13"/>
      <c r="B57" s="8"/>
      <c r="C57" s="8"/>
      <c r="D57" s="8"/>
      <c r="E57" s="8"/>
      <c r="F57" s="14"/>
      <c r="G57" s="14"/>
      <c r="H57" s="14"/>
      <c r="I57" s="14"/>
      <c r="J57" s="14"/>
      <c r="K57" s="14"/>
      <c r="L57" s="14"/>
    </row>
    <row r="60" spans="1:12" x14ac:dyDescent="0.2">
      <c r="A60" s="13"/>
      <c r="B60" s="8"/>
      <c r="C60" s="8"/>
      <c r="D60" s="8"/>
      <c r="E60" s="8"/>
      <c r="F60" s="14"/>
      <c r="G60" s="14"/>
      <c r="H60" s="14"/>
      <c r="I60" s="14"/>
      <c r="J60" s="14"/>
      <c r="K60" s="14"/>
      <c r="L60" s="14"/>
    </row>
    <row r="64" spans="1:12" x14ac:dyDescent="0.2">
      <c r="A64" s="13"/>
      <c r="B64" s="8"/>
      <c r="C64" s="8"/>
      <c r="D64" s="8"/>
      <c r="E64" s="8"/>
      <c r="F64" s="14"/>
      <c r="G64" s="14"/>
      <c r="H64" s="14"/>
      <c r="I64" s="14"/>
      <c r="J64" s="14"/>
      <c r="K64" s="14"/>
      <c r="L64" s="14"/>
    </row>
    <row r="67" spans="1:12" x14ac:dyDescent="0.2">
      <c r="A67" s="13"/>
      <c r="B67" s="8"/>
      <c r="C67" s="8"/>
      <c r="D67" s="8"/>
      <c r="E67" s="8"/>
      <c r="F67" s="14"/>
      <c r="G67" s="14"/>
      <c r="H67" s="14"/>
      <c r="I67" s="14"/>
      <c r="J67" s="14"/>
      <c r="K67" s="14"/>
      <c r="L67" s="14"/>
    </row>
    <row r="71" spans="1:12" x14ac:dyDescent="0.2">
      <c r="A71" s="13"/>
      <c r="B71" s="8"/>
      <c r="C71" s="8"/>
      <c r="D71" s="8"/>
      <c r="E71" s="8"/>
      <c r="F71" s="14"/>
      <c r="G71" s="14"/>
      <c r="H71" s="14"/>
      <c r="I71" s="14"/>
      <c r="J71" s="14"/>
      <c r="K71" s="14"/>
      <c r="L71" s="14"/>
    </row>
  </sheetData>
  <mergeCells count="11">
    <mergeCell ref="A3:L3"/>
    <mergeCell ref="F4:J4"/>
    <mergeCell ref="G5:I5"/>
    <mergeCell ref="K4:K6"/>
    <mergeCell ref="L4:L6"/>
    <mergeCell ref="B5:B6"/>
    <mergeCell ref="A4:A6"/>
    <mergeCell ref="D5:D6"/>
    <mergeCell ref="E4:E6"/>
    <mergeCell ref="F5:F6"/>
    <mergeCell ref="J5:J6"/>
  </mergeCells>
  <dataValidations count="3">
    <dataValidation type="list" allowBlank="1" showInputMessage="1" showErrorMessage="1" sqref="G13">
      <formula1 xml:space="preserve"> Формат</formula1>
    </dataValidation>
    <dataValidation type="list" allowBlank="1" showInputMessage="1" showErrorMessage="1" sqref="G8:I11 G14:G50 H13:I50">
      <formula1>Формат</formula1>
    </dataValidation>
    <dataValidation type="list" allowBlank="1" showInputMessage="1" showErrorMessage="1" sqref="C8:C11 C13:C50">
      <formula1>$C$5:$C$6</formula1>
    </dataValidation>
  </dataValidations>
  <hyperlinks>
    <hyperlink ref="K8" r:id="rId1"/>
    <hyperlink ref="K10" r:id="rId2"/>
    <hyperlink ref="K11" r:id="rId3"/>
    <hyperlink ref="K9" r:id="rId4"/>
    <hyperlink ref="K13" r:id="rId5"/>
    <hyperlink ref="K14" r:id="rId6"/>
    <hyperlink ref="K15" r:id="rId7" display="http://proatkarsk.ru/CityArticles.aspx?articleid=4163"/>
    <hyperlink ref="K16" r:id="rId8"/>
    <hyperlink ref="K17" r:id="rId9" display="http://www.admbal.ru/page/byudzhet-bmr"/>
    <hyperlink ref="K20" r:id="rId10"/>
    <hyperlink ref="K22" r:id="rId11"/>
    <hyperlink ref="K24" r:id="rId12"/>
    <hyperlink ref="K27" r:id="rId13"/>
    <hyperlink ref="K28" r:id="rId14"/>
    <hyperlink ref="K29" r:id="rId15"/>
    <hyperlink ref="K30" r:id="rId16"/>
    <hyperlink ref="K31" r:id="rId17"/>
    <hyperlink ref="K32" r:id="rId18"/>
    <hyperlink ref="K33" r:id="rId19"/>
    <hyperlink ref="K34" r:id="rId20"/>
    <hyperlink ref="K38" r:id="rId21"/>
    <hyperlink ref="K40" r:id="rId22"/>
    <hyperlink ref="K42" r:id="rId23"/>
    <hyperlink ref="K43" r:id="rId24"/>
    <hyperlink ref="K44" r:id="rId25"/>
    <hyperlink ref="K41" r:id="rId26"/>
    <hyperlink ref="K45" r:id="rId27"/>
    <hyperlink ref="K46" r:id="rId28"/>
    <hyperlink ref="K50" r:id="rId29"/>
  </hyperlinks>
  <pageMargins left="0.70866141732283472" right="0.51181102362204722" top="0.35433070866141736" bottom="0.35433070866141736" header="0.31496062992125984" footer="0.31496062992125984"/>
  <pageSetup paperSize="9" scale="50" fitToHeight="4" orientation="landscape" r:id="rId30"/>
  <rowBreaks count="1" manualBreakCount="1">
    <brk id="26" max="1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1"/>
  <sheetViews>
    <sheetView view="pageBreakPreview" zoomScaleNormal="100" zoomScaleSheetLayoutView="100" workbookViewId="0">
      <pane ySplit="6" topLeftCell="A7" activePane="bottomLeft" state="frozenSplit"/>
      <selection pane="bottomLeft" activeCell="B10" sqref="B10"/>
    </sheetView>
  </sheetViews>
  <sheetFormatPr defaultRowHeight="12.75" x14ac:dyDescent="0.2"/>
  <cols>
    <col min="1" max="1" width="4.28515625" style="12" customWidth="1"/>
    <col min="2" max="2" width="22.7109375" style="22" customWidth="1"/>
    <col min="3" max="3" width="40.28515625" style="22" customWidth="1"/>
    <col min="4" max="4" width="24.140625" style="22" customWidth="1"/>
    <col min="5" max="5" width="16.28515625" style="11" customWidth="1"/>
    <col min="6" max="6" width="16.140625" style="11" customWidth="1"/>
    <col min="7" max="7" width="9.85546875" style="11" customWidth="1"/>
    <col min="8" max="8" width="36.140625" style="11" customWidth="1"/>
    <col min="9" max="9" width="46" style="11" customWidth="1"/>
    <col min="10" max="10" width="9.140625" style="22"/>
    <col min="11" max="11" width="40" style="26" customWidth="1"/>
    <col min="12" max="16384" width="9.140625" style="22"/>
  </cols>
  <sheetData>
    <row r="1" spans="1:17" s="19" customFormat="1" ht="28.5" customHeight="1" x14ac:dyDescent="0.2">
      <c r="A1" s="115" t="s">
        <v>116</v>
      </c>
      <c r="B1" s="52"/>
      <c r="C1" s="52"/>
      <c r="D1" s="52"/>
      <c r="E1" s="52"/>
      <c r="F1" s="52"/>
      <c r="G1" s="52"/>
      <c r="H1" s="52"/>
      <c r="I1" s="52"/>
      <c r="J1" s="3"/>
    </row>
    <row r="2" spans="1:17" ht="15" customHeight="1" x14ac:dyDescent="0.2">
      <c r="A2" s="17" t="s">
        <v>17</v>
      </c>
      <c r="B2" s="17"/>
      <c r="C2" s="23"/>
      <c r="D2" s="23"/>
      <c r="E2" s="23"/>
      <c r="F2" s="23"/>
      <c r="G2" s="23"/>
      <c r="H2" s="23"/>
      <c r="I2" s="23"/>
      <c r="J2" s="26"/>
      <c r="K2" s="22"/>
    </row>
    <row r="3" spans="1:17" s="63" customFormat="1" ht="19.5" customHeight="1" x14ac:dyDescent="0.25">
      <c r="A3" s="158" t="str">
        <f>'Методика IV этап'!B27</f>
        <v xml:space="preserve">В целях оценки показателя учитывается наличие на портале (сайте) возможности направить вопрос, отзыв и (или) предложение по бюджетной тематике в электронном виде - через контекстное меню (не прибегая к помощи почтовых агентов, дополнительных программ).
</v>
      </c>
      <c r="B3" s="158"/>
      <c r="C3" s="158"/>
      <c r="D3" s="158"/>
      <c r="E3" s="158"/>
      <c r="F3" s="158"/>
      <c r="G3" s="158"/>
      <c r="H3" s="158"/>
      <c r="I3" s="158"/>
      <c r="J3" s="62"/>
    </row>
    <row r="4" spans="1:17" ht="99" customHeight="1" x14ac:dyDescent="0.2">
      <c r="A4" s="159" t="s">
        <v>4</v>
      </c>
      <c r="B4" s="123" t="s">
        <v>15</v>
      </c>
      <c r="C4" s="123" t="str">
        <f>'Методика IV этап'!B26</f>
        <v>Предоставление органами местного самоуправления муниципального образования возможности для граждан в электронном виде задать вопрос, направить отзыв и (или) предложение по бюджетной тематике</v>
      </c>
      <c r="D4" s="159" t="s">
        <v>68</v>
      </c>
      <c r="E4" s="159" t="s">
        <v>117</v>
      </c>
      <c r="F4" s="159"/>
      <c r="G4" s="159"/>
      <c r="H4" s="159" t="s">
        <v>3</v>
      </c>
      <c r="I4" s="159" t="s">
        <v>64</v>
      </c>
      <c r="J4" s="19"/>
      <c r="K4" s="27"/>
      <c r="L4" s="19"/>
      <c r="M4" s="19"/>
      <c r="N4" s="19"/>
      <c r="O4" s="19"/>
      <c r="P4" s="19"/>
      <c r="Q4" s="19"/>
    </row>
    <row r="5" spans="1:17" s="10" customFormat="1" ht="33.75" customHeight="1" x14ac:dyDescent="0.2">
      <c r="A5" s="159"/>
      <c r="B5" s="159" t="s">
        <v>7</v>
      </c>
      <c r="C5" s="125" t="str">
        <f>'Методика IV этап'!B28</f>
        <v>Данная возможность предоставлена</v>
      </c>
      <c r="D5" s="159"/>
      <c r="E5" s="162" t="s">
        <v>13</v>
      </c>
      <c r="F5" s="125" t="s">
        <v>14</v>
      </c>
      <c r="G5" s="162" t="s">
        <v>12</v>
      </c>
      <c r="H5" s="159"/>
      <c r="I5" s="159"/>
      <c r="J5" s="9"/>
      <c r="K5" s="28"/>
      <c r="L5" s="9"/>
      <c r="M5" s="9"/>
      <c r="N5" s="9"/>
      <c r="O5" s="9"/>
      <c r="P5" s="9"/>
      <c r="Q5" s="9"/>
    </row>
    <row r="6" spans="1:17" s="10" customFormat="1" ht="30.75" customHeight="1" x14ac:dyDescent="0.2">
      <c r="A6" s="159"/>
      <c r="B6" s="159"/>
      <c r="C6" s="125" t="str">
        <f>'Методика IV этап'!B29</f>
        <v>Данная возможность отсутствует</v>
      </c>
      <c r="D6" s="159"/>
      <c r="E6" s="162"/>
      <c r="F6" s="125" t="s">
        <v>118</v>
      </c>
      <c r="G6" s="162"/>
      <c r="H6" s="159"/>
      <c r="I6" s="159"/>
      <c r="J6" s="9"/>
      <c r="K6" s="28"/>
      <c r="L6" s="9"/>
      <c r="M6" s="9"/>
      <c r="N6" s="9"/>
      <c r="O6" s="9"/>
      <c r="P6" s="9"/>
      <c r="Q6" s="9"/>
    </row>
    <row r="7" spans="1:17" s="16" customFormat="1" x14ac:dyDescent="0.2">
      <c r="A7" s="74"/>
      <c r="B7" s="75" t="s">
        <v>19</v>
      </c>
      <c r="C7" s="91"/>
      <c r="D7" s="81"/>
      <c r="E7" s="92"/>
      <c r="F7" s="92"/>
      <c r="G7" s="92"/>
      <c r="H7" s="93"/>
      <c r="I7" s="93"/>
      <c r="J7" s="15"/>
      <c r="K7" s="25"/>
      <c r="L7" s="15"/>
      <c r="M7" s="15"/>
      <c r="N7" s="15"/>
      <c r="O7" s="15"/>
      <c r="P7" s="15"/>
      <c r="Q7" s="15"/>
    </row>
    <row r="8" spans="1:17" s="7" customFormat="1" x14ac:dyDescent="0.2">
      <c r="A8" s="38">
        <v>1</v>
      </c>
      <c r="B8" s="37" t="s">
        <v>20</v>
      </c>
      <c r="C8" s="65" t="s">
        <v>105</v>
      </c>
      <c r="D8" s="71"/>
      <c r="E8" s="39">
        <f>IF(C8=$C$5,1,0)</f>
        <v>1</v>
      </c>
      <c r="F8" s="39"/>
      <c r="G8" s="39">
        <f>E8*(1-F8)</f>
        <v>1</v>
      </c>
      <c r="H8" s="129" t="s">
        <v>125</v>
      </c>
      <c r="I8" s="68"/>
      <c r="J8" s="6"/>
      <c r="K8" s="3"/>
      <c r="L8" s="6"/>
      <c r="M8" s="6"/>
      <c r="N8" s="6"/>
      <c r="O8" s="6"/>
      <c r="P8" s="6"/>
      <c r="Q8" s="6"/>
    </row>
    <row r="9" spans="1:17" ht="28.5" customHeight="1" x14ac:dyDescent="0.2">
      <c r="A9" s="38">
        <v>2</v>
      </c>
      <c r="B9" s="37" t="s">
        <v>21</v>
      </c>
      <c r="C9" s="65" t="s">
        <v>105</v>
      </c>
      <c r="D9" s="64"/>
      <c r="E9" s="39">
        <f>IF(C9=$C$5,1,0)</f>
        <v>1</v>
      </c>
      <c r="F9" s="39"/>
      <c r="G9" s="39">
        <f t="shared" ref="G9:G50" si="0">E9*(1-F9)</f>
        <v>1</v>
      </c>
      <c r="H9" s="143" t="s">
        <v>126</v>
      </c>
      <c r="I9" s="142"/>
      <c r="J9" s="19"/>
      <c r="K9" s="3"/>
      <c r="L9" s="19"/>
      <c r="M9" s="19"/>
      <c r="N9" s="19"/>
      <c r="O9" s="19"/>
      <c r="P9" s="19"/>
      <c r="Q9" s="19"/>
    </row>
    <row r="10" spans="1:17" x14ac:dyDescent="0.2">
      <c r="A10" s="38">
        <v>3</v>
      </c>
      <c r="B10" s="37" t="s">
        <v>388</v>
      </c>
      <c r="C10" s="65" t="s">
        <v>105</v>
      </c>
      <c r="D10" s="67"/>
      <c r="E10" s="39">
        <f>IF(C10=$C$5,1,0)</f>
        <v>1</v>
      </c>
      <c r="F10" s="39"/>
      <c r="G10" s="39">
        <f t="shared" si="0"/>
        <v>1</v>
      </c>
      <c r="H10" s="133" t="s">
        <v>127</v>
      </c>
      <c r="I10" s="68"/>
      <c r="J10" s="19"/>
      <c r="K10" s="3"/>
      <c r="L10" s="19"/>
      <c r="M10" s="19"/>
      <c r="N10" s="19"/>
      <c r="O10" s="19"/>
      <c r="P10" s="19"/>
      <c r="Q10" s="19"/>
    </row>
    <row r="11" spans="1:17" s="7" customFormat="1" x14ac:dyDescent="0.2">
      <c r="A11" s="38">
        <v>4</v>
      </c>
      <c r="B11" s="37" t="s">
        <v>22</v>
      </c>
      <c r="C11" s="65" t="s">
        <v>105</v>
      </c>
      <c r="D11" s="84"/>
      <c r="E11" s="39">
        <f>IF(C11=$C$5,1,0)</f>
        <v>1</v>
      </c>
      <c r="F11" s="39"/>
      <c r="G11" s="39">
        <f t="shared" si="0"/>
        <v>1</v>
      </c>
      <c r="H11" s="129" t="s">
        <v>142</v>
      </c>
      <c r="I11" s="65" t="s">
        <v>143</v>
      </c>
      <c r="J11" s="6"/>
      <c r="K11" s="3"/>
      <c r="L11" s="6"/>
      <c r="M11" s="6"/>
      <c r="N11" s="6"/>
      <c r="O11" s="6"/>
      <c r="P11" s="6"/>
      <c r="Q11" s="6"/>
    </row>
    <row r="12" spans="1:17" s="16" customFormat="1" x14ac:dyDescent="0.2">
      <c r="A12" s="80"/>
      <c r="B12" s="75" t="s">
        <v>62</v>
      </c>
      <c r="C12" s="81"/>
      <c r="D12" s="81"/>
      <c r="E12" s="78"/>
      <c r="F12" s="92"/>
      <c r="G12" s="93"/>
      <c r="H12" s="144"/>
      <c r="I12" s="137"/>
      <c r="J12" s="15"/>
      <c r="K12" s="25"/>
      <c r="L12" s="15"/>
      <c r="M12" s="15"/>
      <c r="N12" s="15"/>
      <c r="O12" s="15"/>
      <c r="P12" s="15"/>
      <c r="Q12" s="15"/>
    </row>
    <row r="13" spans="1:17" s="36" customFormat="1" x14ac:dyDescent="0.2">
      <c r="A13" s="38">
        <v>5</v>
      </c>
      <c r="B13" s="37" t="s">
        <v>23</v>
      </c>
      <c r="C13" s="65" t="s">
        <v>105</v>
      </c>
      <c r="D13" s="40"/>
      <c r="E13" s="39">
        <f t="shared" ref="E13:E50" si="1">IF(C13=$C$5,1,0)</f>
        <v>1</v>
      </c>
      <c r="F13" s="39"/>
      <c r="G13" s="39">
        <f t="shared" si="0"/>
        <v>1</v>
      </c>
      <c r="H13" s="129" t="s">
        <v>157</v>
      </c>
      <c r="I13" s="65" t="s">
        <v>143</v>
      </c>
      <c r="J13" s="34"/>
      <c r="K13" s="35"/>
      <c r="L13" s="34"/>
      <c r="M13" s="34"/>
      <c r="N13" s="34"/>
      <c r="O13" s="34"/>
      <c r="P13" s="34"/>
      <c r="Q13" s="34"/>
    </row>
    <row r="14" spans="1:17" s="36" customFormat="1" x14ac:dyDescent="0.2">
      <c r="A14" s="38">
        <v>6</v>
      </c>
      <c r="B14" s="37" t="s">
        <v>25</v>
      </c>
      <c r="C14" s="65" t="s">
        <v>105</v>
      </c>
      <c r="D14" s="71"/>
      <c r="E14" s="39">
        <f t="shared" si="1"/>
        <v>1</v>
      </c>
      <c r="F14" s="39"/>
      <c r="G14" s="39">
        <f t="shared" si="0"/>
        <v>1</v>
      </c>
      <c r="H14" s="129" t="s">
        <v>159</v>
      </c>
      <c r="I14" s="65" t="s">
        <v>143</v>
      </c>
      <c r="J14" s="34"/>
      <c r="K14" s="35"/>
      <c r="L14" s="34"/>
      <c r="M14" s="34"/>
      <c r="N14" s="34"/>
      <c r="O14" s="34"/>
      <c r="P14" s="34"/>
      <c r="Q14" s="34"/>
    </row>
    <row r="15" spans="1:17" s="36" customFormat="1" x14ac:dyDescent="0.2">
      <c r="A15" s="38">
        <v>7</v>
      </c>
      <c r="B15" s="37" t="s">
        <v>24</v>
      </c>
      <c r="C15" s="65" t="s">
        <v>105</v>
      </c>
      <c r="D15" s="71"/>
      <c r="E15" s="39">
        <f t="shared" si="1"/>
        <v>1</v>
      </c>
      <c r="F15" s="39"/>
      <c r="G15" s="39">
        <f t="shared" si="0"/>
        <v>1</v>
      </c>
      <c r="H15" s="127" t="s">
        <v>166</v>
      </c>
      <c r="I15" s="68"/>
      <c r="J15" s="34"/>
      <c r="K15" s="35"/>
      <c r="L15" s="34"/>
      <c r="M15" s="34"/>
      <c r="N15" s="34"/>
      <c r="O15" s="34"/>
      <c r="P15" s="34"/>
      <c r="Q15" s="34"/>
    </row>
    <row r="16" spans="1:17" s="36" customFormat="1" ht="38.25" x14ac:dyDescent="0.2">
      <c r="A16" s="38">
        <v>8</v>
      </c>
      <c r="B16" s="37" t="s">
        <v>26</v>
      </c>
      <c r="C16" s="65" t="s">
        <v>105</v>
      </c>
      <c r="D16" s="71"/>
      <c r="E16" s="39">
        <f t="shared" si="1"/>
        <v>1</v>
      </c>
      <c r="F16" s="39"/>
      <c r="G16" s="39">
        <f t="shared" si="0"/>
        <v>1</v>
      </c>
      <c r="H16" s="127" t="s">
        <v>174</v>
      </c>
      <c r="I16" s="65" t="s">
        <v>143</v>
      </c>
      <c r="J16" s="34"/>
      <c r="K16" s="35"/>
      <c r="L16" s="34"/>
      <c r="M16" s="34"/>
      <c r="N16" s="34"/>
      <c r="O16" s="34"/>
      <c r="P16" s="34"/>
      <c r="Q16" s="34"/>
    </row>
    <row r="17" spans="1:17" s="36" customFormat="1" ht="25.5" x14ac:dyDescent="0.2">
      <c r="A17" s="38">
        <v>9</v>
      </c>
      <c r="B17" s="37" t="s">
        <v>27</v>
      </c>
      <c r="C17" s="65" t="s">
        <v>105</v>
      </c>
      <c r="D17" s="40"/>
      <c r="E17" s="39">
        <f t="shared" si="1"/>
        <v>1</v>
      </c>
      <c r="F17" s="39"/>
      <c r="G17" s="39">
        <f t="shared" si="0"/>
        <v>1</v>
      </c>
      <c r="H17" s="127" t="s">
        <v>183</v>
      </c>
      <c r="I17" s="58"/>
      <c r="J17" s="34"/>
      <c r="K17" s="35"/>
      <c r="L17" s="34"/>
      <c r="M17" s="34"/>
      <c r="N17" s="34"/>
      <c r="O17" s="34"/>
      <c r="P17" s="34"/>
      <c r="Q17" s="34"/>
    </row>
    <row r="18" spans="1:17" s="36" customFormat="1" x14ac:dyDescent="0.2">
      <c r="A18" s="38">
        <v>10</v>
      </c>
      <c r="B18" s="37" t="s">
        <v>28</v>
      </c>
      <c r="C18" s="65" t="s">
        <v>106</v>
      </c>
      <c r="D18" s="71"/>
      <c r="E18" s="39">
        <f t="shared" si="1"/>
        <v>0</v>
      </c>
      <c r="F18" s="39"/>
      <c r="G18" s="39">
        <f t="shared" si="0"/>
        <v>0</v>
      </c>
      <c r="H18" s="127"/>
      <c r="I18" s="68"/>
      <c r="J18" s="34"/>
      <c r="K18" s="35"/>
      <c r="L18" s="34"/>
      <c r="M18" s="34"/>
      <c r="N18" s="34"/>
      <c r="O18" s="34"/>
      <c r="P18" s="34"/>
      <c r="Q18" s="34"/>
    </row>
    <row r="19" spans="1:17" s="36" customFormat="1" ht="25.5" x14ac:dyDescent="0.2">
      <c r="A19" s="38">
        <v>11</v>
      </c>
      <c r="B19" s="37" t="s">
        <v>63</v>
      </c>
      <c r="C19" s="65" t="s">
        <v>105</v>
      </c>
      <c r="D19" s="71"/>
      <c r="E19" s="39">
        <f t="shared" si="1"/>
        <v>1</v>
      </c>
      <c r="F19" s="39"/>
      <c r="G19" s="39">
        <f t="shared" si="0"/>
        <v>1</v>
      </c>
      <c r="H19" s="127" t="s">
        <v>194</v>
      </c>
      <c r="I19" s="68"/>
      <c r="J19" s="34"/>
      <c r="K19" s="35"/>
      <c r="L19" s="34"/>
      <c r="M19" s="34"/>
      <c r="N19" s="34"/>
      <c r="O19" s="34"/>
      <c r="P19" s="34"/>
      <c r="Q19" s="34"/>
    </row>
    <row r="20" spans="1:17" s="36" customFormat="1" x14ac:dyDescent="0.2">
      <c r="A20" s="38">
        <v>12</v>
      </c>
      <c r="B20" s="37" t="s">
        <v>29</v>
      </c>
      <c r="C20" s="65" t="s">
        <v>105</v>
      </c>
      <c r="D20" s="40"/>
      <c r="E20" s="39">
        <f t="shared" si="1"/>
        <v>1</v>
      </c>
      <c r="F20" s="39"/>
      <c r="G20" s="39">
        <f t="shared" si="0"/>
        <v>1</v>
      </c>
      <c r="H20" s="127" t="s">
        <v>199</v>
      </c>
      <c r="I20" s="65"/>
      <c r="J20" s="34"/>
      <c r="K20" s="35"/>
      <c r="L20" s="34"/>
      <c r="M20" s="34"/>
      <c r="N20" s="34"/>
      <c r="O20" s="34"/>
      <c r="P20" s="34"/>
      <c r="Q20" s="34"/>
    </row>
    <row r="21" spans="1:17" s="36" customFormat="1" x14ac:dyDescent="0.2">
      <c r="A21" s="38">
        <v>13</v>
      </c>
      <c r="B21" s="37" t="s">
        <v>30</v>
      </c>
      <c r="C21" s="65" t="s">
        <v>105</v>
      </c>
      <c r="D21" s="40"/>
      <c r="E21" s="39">
        <f t="shared" si="1"/>
        <v>1</v>
      </c>
      <c r="F21" s="39"/>
      <c r="G21" s="39">
        <f t="shared" si="0"/>
        <v>1</v>
      </c>
      <c r="H21" s="127" t="s">
        <v>207</v>
      </c>
      <c r="I21" s="65"/>
      <c r="J21" s="34"/>
      <c r="K21" s="35"/>
      <c r="L21" s="34"/>
      <c r="M21" s="34"/>
      <c r="N21" s="34"/>
      <c r="O21" s="34"/>
      <c r="P21" s="34"/>
      <c r="Q21" s="34"/>
    </row>
    <row r="22" spans="1:17" s="36" customFormat="1" ht="25.5" x14ac:dyDescent="0.2">
      <c r="A22" s="38">
        <v>14</v>
      </c>
      <c r="B22" s="37" t="s">
        <v>67</v>
      </c>
      <c r="C22" s="65" t="s">
        <v>105</v>
      </c>
      <c r="D22" s="40"/>
      <c r="E22" s="39">
        <f t="shared" si="1"/>
        <v>1</v>
      </c>
      <c r="F22" s="39"/>
      <c r="G22" s="39">
        <f t="shared" si="0"/>
        <v>1</v>
      </c>
      <c r="H22" s="127" t="s">
        <v>208</v>
      </c>
      <c r="I22" s="68"/>
      <c r="J22" s="34"/>
      <c r="K22" s="35"/>
      <c r="L22" s="34"/>
      <c r="M22" s="34"/>
      <c r="N22" s="34"/>
      <c r="O22" s="34"/>
      <c r="P22" s="34"/>
      <c r="Q22" s="34"/>
    </row>
    <row r="23" spans="1:17" s="36" customFormat="1" ht="25.5" x14ac:dyDescent="0.2">
      <c r="A23" s="38">
        <v>15</v>
      </c>
      <c r="B23" s="37" t="s">
        <v>31</v>
      </c>
      <c r="C23" s="65" t="s">
        <v>105</v>
      </c>
      <c r="D23" s="40"/>
      <c r="E23" s="39">
        <f t="shared" si="1"/>
        <v>1</v>
      </c>
      <c r="F23" s="39"/>
      <c r="G23" s="39">
        <f t="shared" si="0"/>
        <v>1</v>
      </c>
      <c r="H23" s="127" t="s">
        <v>214</v>
      </c>
      <c r="I23" s="68"/>
      <c r="J23" s="34"/>
      <c r="K23" s="35"/>
      <c r="L23" s="34"/>
      <c r="M23" s="34"/>
      <c r="N23" s="34"/>
      <c r="O23" s="34"/>
      <c r="P23" s="34"/>
      <c r="Q23" s="34"/>
    </row>
    <row r="24" spans="1:17" s="36" customFormat="1" ht="25.5" x14ac:dyDescent="0.2">
      <c r="A24" s="38">
        <v>16</v>
      </c>
      <c r="B24" s="37" t="s">
        <v>32</v>
      </c>
      <c r="C24" s="65" t="s">
        <v>105</v>
      </c>
      <c r="D24" s="40"/>
      <c r="E24" s="39">
        <f t="shared" si="1"/>
        <v>1</v>
      </c>
      <c r="F24" s="39"/>
      <c r="G24" s="39">
        <f t="shared" si="0"/>
        <v>1</v>
      </c>
      <c r="H24" s="133" t="s">
        <v>224</v>
      </c>
      <c r="I24" s="65"/>
      <c r="J24" s="34"/>
      <c r="K24" s="35"/>
      <c r="L24" s="34"/>
      <c r="M24" s="34"/>
      <c r="N24" s="34"/>
      <c r="O24" s="34"/>
      <c r="P24" s="34"/>
      <c r="Q24" s="34"/>
    </row>
    <row r="25" spans="1:17" s="36" customFormat="1" ht="25.5" x14ac:dyDescent="0.2">
      <c r="A25" s="38">
        <v>17</v>
      </c>
      <c r="B25" s="37" t="s">
        <v>33</v>
      </c>
      <c r="C25" s="65" t="s">
        <v>105</v>
      </c>
      <c r="D25" s="40"/>
      <c r="E25" s="39">
        <f t="shared" si="1"/>
        <v>1</v>
      </c>
      <c r="F25" s="39"/>
      <c r="G25" s="39">
        <f t="shared" si="0"/>
        <v>1</v>
      </c>
      <c r="H25" s="133" t="s">
        <v>232</v>
      </c>
      <c r="I25" s="142"/>
      <c r="J25" s="34"/>
      <c r="K25" s="35"/>
      <c r="L25" s="34"/>
      <c r="M25" s="34"/>
      <c r="N25" s="34"/>
      <c r="O25" s="34"/>
      <c r="P25" s="34"/>
      <c r="Q25" s="34"/>
    </row>
    <row r="26" spans="1:17" s="36" customFormat="1" ht="25.5" x14ac:dyDescent="0.2">
      <c r="A26" s="38">
        <v>18</v>
      </c>
      <c r="B26" s="37" t="s">
        <v>34</v>
      </c>
      <c r="C26" s="65" t="s">
        <v>105</v>
      </c>
      <c r="D26" s="71"/>
      <c r="E26" s="39">
        <f t="shared" si="1"/>
        <v>1</v>
      </c>
      <c r="F26" s="39"/>
      <c r="G26" s="39">
        <f t="shared" si="0"/>
        <v>1</v>
      </c>
      <c r="H26" s="133" t="s">
        <v>233</v>
      </c>
      <c r="I26" s="68"/>
      <c r="J26" s="34"/>
      <c r="K26" s="35"/>
      <c r="L26" s="34"/>
      <c r="M26" s="34"/>
      <c r="N26" s="34"/>
      <c r="O26" s="34"/>
      <c r="P26" s="34"/>
      <c r="Q26" s="34"/>
    </row>
    <row r="27" spans="1:17" ht="25.5" x14ac:dyDescent="0.2">
      <c r="A27" s="38">
        <v>19</v>
      </c>
      <c r="B27" s="37" t="s">
        <v>35</v>
      </c>
      <c r="C27" s="65" t="s">
        <v>105</v>
      </c>
      <c r="D27" s="64"/>
      <c r="E27" s="39">
        <f t="shared" si="1"/>
        <v>1</v>
      </c>
      <c r="F27" s="39"/>
      <c r="G27" s="39">
        <f t="shared" si="0"/>
        <v>1</v>
      </c>
      <c r="H27" s="133" t="s">
        <v>240</v>
      </c>
      <c r="I27" s="68"/>
      <c r="J27" s="19"/>
      <c r="K27" s="3"/>
      <c r="L27" s="19"/>
      <c r="M27" s="19"/>
      <c r="N27" s="19"/>
      <c r="O27" s="19"/>
      <c r="P27" s="19"/>
      <c r="Q27" s="19"/>
    </row>
    <row r="28" spans="1:17" ht="25.5" x14ac:dyDescent="0.2">
      <c r="A28" s="38">
        <v>20</v>
      </c>
      <c r="B28" s="37" t="s">
        <v>36</v>
      </c>
      <c r="C28" s="65" t="s">
        <v>105</v>
      </c>
      <c r="D28" s="64"/>
      <c r="E28" s="39">
        <f t="shared" si="1"/>
        <v>1</v>
      </c>
      <c r="F28" s="39"/>
      <c r="G28" s="39">
        <f t="shared" si="0"/>
        <v>1</v>
      </c>
      <c r="H28" s="133" t="s">
        <v>247</v>
      </c>
      <c r="I28" s="68"/>
      <c r="J28" s="19"/>
      <c r="K28" s="3"/>
      <c r="L28" s="19"/>
      <c r="M28" s="19"/>
      <c r="N28" s="19"/>
      <c r="O28" s="19"/>
      <c r="P28" s="19"/>
      <c r="Q28" s="19"/>
    </row>
    <row r="29" spans="1:17" ht="45.75" customHeight="1" x14ac:dyDescent="0.2">
      <c r="A29" s="38">
        <v>21</v>
      </c>
      <c r="B29" s="37" t="s">
        <v>37</v>
      </c>
      <c r="C29" s="65" t="s">
        <v>105</v>
      </c>
      <c r="D29" s="71"/>
      <c r="E29" s="39">
        <f t="shared" si="1"/>
        <v>1</v>
      </c>
      <c r="F29" s="39"/>
      <c r="G29" s="39">
        <f t="shared" si="0"/>
        <v>1</v>
      </c>
      <c r="H29" s="133" t="s">
        <v>256</v>
      </c>
      <c r="I29" s="65"/>
      <c r="J29" s="19"/>
      <c r="K29" s="3"/>
      <c r="L29" s="19"/>
      <c r="M29" s="19"/>
      <c r="N29" s="19"/>
      <c r="O29" s="19"/>
      <c r="P29" s="19"/>
      <c r="Q29" s="19"/>
    </row>
    <row r="30" spans="1:17" ht="38.25" x14ac:dyDescent="0.2">
      <c r="A30" s="38">
        <v>22</v>
      </c>
      <c r="B30" s="37" t="s">
        <v>38</v>
      </c>
      <c r="C30" s="65" t="s">
        <v>105</v>
      </c>
      <c r="D30" s="64"/>
      <c r="E30" s="39">
        <f t="shared" si="1"/>
        <v>1</v>
      </c>
      <c r="F30" s="39"/>
      <c r="G30" s="39">
        <f t="shared" si="0"/>
        <v>1</v>
      </c>
      <c r="H30" s="133" t="s">
        <v>259</v>
      </c>
      <c r="I30" s="68"/>
      <c r="J30" s="19"/>
      <c r="K30" s="3"/>
      <c r="L30" s="19"/>
      <c r="M30" s="19"/>
      <c r="N30" s="19"/>
      <c r="O30" s="19"/>
      <c r="P30" s="19"/>
      <c r="Q30" s="19"/>
    </row>
    <row r="31" spans="1:17" ht="76.5" x14ac:dyDescent="0.2">
      <c r="A31" s="38">
        <v>23</v>
      </c>
      <c r="B31" s="37" t="s">
        <v>39</v>
      </c>
      <c r="C31" s="65" t="s">
        <v>106</v>
      </c>
      <c r="D31" s="64"/>
      <c r="E31" s="39">
        <f t="shared" si="1"/>
        <v>0</v>
      </c>
      <c r="F31" s="39"/>
      <c r="G31" s="39">
        <f t="shared" si="0"/>
        <v>0</v>
      </c>
      <c r="H31" s="133" t="s">
        <v>265</v>
      </c>
      <c r="I31" s="68" t="s">
        <v>266</v>
      </c>
      <c r="J31" s="19"/>
      <c r="K31" s="3"/>
      <c r="L31" s="19"/>
      <c r="M31" s="19"/>
      <c r="N31" s="19"/>
      <c r="O31" s="19"/>
      <c r="P31" s="19"/>
      <c r="Q31" s="19"/>
    </row>
    <row r="32" spans="1:17" x14ac:dyDescent="0.2">
      <c r="A32" s="38">
        <v>24</v>
      </c>
      <c r="B32" s="37" t="s">
        <v>40</v>
      </c>
      <c r="C32" s="65" t="s">
        <v>105</v>
      </c>
      <c r="D32" s="64"/>
      <c r="E32" s="39">
        <f t="shared" si="1"/>
        <v>1</v>
      </c>
      <c r="F32" s="39"/>
      <c r="G32" s="39">
        <f t="shared" si="0"/>
        <v>1</v>
      </c>
      <c r="H32" s="133" t="s">
        <v>273</v>
      </c>
      <c r="I32" s="68"/>
      <c r="J32" s="19"/>
      <c r="K32" s="3"/>
      <c r="L32" s="19"/>
      <c r="M32" s="19"/>
      <c r="N32" s="19"/>
      <c r="O32" s="19"/>
      <c r="P32" s="19"/>
      <c r="Q32" s="19"/>
    </row>
    <row r="33" spans="1:17" x14ac:dyDescent="0.2">
      <c r="A33" s="38">
        <v>25</v>
      </c>
      <c r="B33" s="37" t="s">
        <v>41</v>
      </c>
      <c r="C33" s="65" t="s">
        <v>105</v>
      </c>
      <c r="D33" s="64"/>
      <c r="E33" s="39">
        <f t="shared" si="1"/>
        <v>1</v>
      </c>
      <c r="F33" s="39"/>
      <c r="G33" s="39">
        <f t="shared" si="0"/>
        <v>1</v>
      </c>
      <c r="H33" s="133" t="s">
        <v>279</v>
      </c>
      <c r="I33" s="68"/>
      <c r="J33" s="19"/>
      <c r="K33" s="3"/>
      <c r="L33" s="19"/>
      <c r="M33" s="19"/>
      <c r="N33" s="19"/>
      <c r="O33" s="19"/>
      <c r="P33" s="19"/>
      <c r="Q33" s="19"/>
    </row>
    <row r="34" spans="1:17" ht="25.5" x14ac:dyDescent="0.2">
      <c r="A34" s="38">
        <v>26</v>
      </c>
      <c r="B34" s="37" t="s">
        <v>42</v>
      </c>
      <c r="C34" s="65" t="s">
        <v>105</v>
      </c>
      <c r="D34" s="71"/>
      <c r="E34" s="39">
        <f t="shared" si="1"/>
        <v>1</v>
      </c>
      <c r="F34" s="39"/>
      <c r="G34" s="39">
        <f t="shared" si="0"/>
        <v>1</v>
      </c>
      <c r="H34" s="133" t="s">
        <v>288</v>
      </c>
      <c r="I34" s="65" t="s">
        <v>143</v>
      </c>
      <c r="J34" s="19"/>
      <c r="K34" s="3"/>
      <c r="L34" s="19"/>
      <c r="M34" s="19"/>
      <c r="N34" s="19"/>
      <c r="O34" s="19"/>
      <c r="P34" s="19"/>
      <c r="Q34" s="19"/>
    </row>
    <row r="35" spans="1:17" x14ac:dyDescent="0.2">
      <c r="A35" s="38">
        <v>27</v>
      </c>
      <c r="B35" s="37" t="s">
        <v>43</v>
      </c>
      <c r="C35" s="65" t="s">
        <v>105</v>
      </c>
      <c r="D35" s="71"/>
      <c r="E35" s="39">
        <f t="shared" si="1"/>
        <v>1</v>
      </c>
      <c r="F35" s="39"/>
      <c r="G35" s="39">
        <f t="shared" si="0"/>
        <v>1</v>
      </c>
      <c r="H35" s="133" t="s">
        <v>289</v>
      </c>
      <c r="I35" s="65" t="s">
        <v>143</v>
      </c>
      <c r="J35" s="19"/>
      <c r="K35" s="3"/>
      <c r="L35" s="19"/>
      <c r="M35" s="19"/>
      <c r="N35" s="19"/>
      <c r="O35" s="19"/>
      <c r="P35" s="19"/>
      <c r="Q35" s="19"/>
    </row>
    <row r="36" spans="1:17" ht="25.5" x14ac:dyDescent="0.2">
      <c r="A36" s="38">
        <v>28</v>
      </c>
      <c r="B36" s="37" t="s">
        <v>44</v>
      </c>
      <c r="C36" s="65" t="s">
        <v>105</v>
      </c>
      <c r="D36" s="71"/>
      <c r="E36" s="39">
        <f t="shared" si="1"/>
        <v>1</v>
      </c>
      <c r="F36" s="39"/>
      <c r="G36" s="39">
        <f t="shared" si="0"/>
        <v>1</v>
      </c>
      <c r="H36" s="133" t="s">
        <v>302</v>
      </c>
      <c r="I36" s="65"/>
      <c r="J36" s="19"/>
      <c r="K36" s="3"/>
      <c r="L36" s="19"/>
      <c r="M36" s="19"/>
      <c r="N36" s="19"/>
      <c r="O36" s="19"/>
      <c r="P36" s="19"/>
      <c r="Q36" s="19"/>
    </row>
    <row r="37" spans="1:17" ht="25.5" x14ac:dyDescent="0.2">
      <c r="A37" s="38">
        <v>29</v>
      </c>
      <c r="B37" s="37" t="s">
        <v>45</v>
      </c>
      <c r="C37" s="65" t="s">
        <v>105</v>
      </c>
      <c r="D37" s="71"/>
      <c r="E37" s="39">
        <f t="shared" si="1"/>
        <v>1</v>
      </c>
      <c r="F37" s="39"/>
      <c r="G37" s="39">
        <f t="shared" si="0"/>
        <v>1</v>
      </c>
      <c r="H37" s="133" t="s">
        <v>303</v>
      </c>
      <c r="I37" s="68"/>
      <c r="J37" s="19"/>
      <c r="K37" s="3"/>
      <c r="L37" s="19"/>
      <c r="M37" s="19"/>
      <c r="N37" s="19"/>
      <c r="O37" s="19"/>
      <c r="P37" s="19"/>
      <c r="Q37" s="19"/>
    </row>
    <row r="38" spans="1:17" s="7" customFormat="1" ht="25.5" x14ac:dyDescent="0.2">
      <c r="A38" s="41">
        <v>30</v>
      </c>
      <c r="B38" s="37" t="s">
        <v>46</v>
      </c>
      <c r="C38" s="65" t="s">
        <v>105</v>
      </c>
      <c r="D38" s="71"/>
      <c r="E38" s="39">
        <f t="shared" si="1"/>
        <v>1</v>
      </c>
      <c r="F38" s="39"/>
      <c r="G38" s="39">
        <f t="shared" si="0"/>
        <v>1</v>
      </c>
      <c r="H38" s="133" t="s">
        <v>310</v>
      </c>
      <c r="I38" s="68"/>
      <c r="J38" s="6"/>
      <c r="K38" s="3"/>
      <c r="L38" s="6"/>
      <c r="M38" s="6"/>
      <c r="N38" s="6"/>
      <c r="O38" s="6"/>
      <c r="P38" s="6"/>
      <c r="Q38" s="6"/>
    </row>
    <row r="39" spans="1:17" s="7" customFormat="1" x14ac:dyDescent="0.2">
      <c r="A39" s="41">
        <v>31</v>
      </c>
      <c r="B39" s="37" t="s">
        <v>47</v>
      </c>
      <c r="C39" s="65" t="s">
        <v>105</v>
      </c>
      <c r="D39" s="71"/>
      <c r="E39" s="39">
        <f t="shared" si="1"/>
        <v>1</v>
      </c>
      <c r="F39" s="39"/>
      <c r="G39" s="39">
        <f t="shared" si="0"/>
        <v>1</v>
      </c>
      <c r="H39" s="133" t="s">
        <v>320</v>
      </c>
      <c r="I39" s="65"/>
      <c r="J39" s="6"/>
      <c r="K39" s="3"/>
      <c r="L39" s="6"/>
      <c r="M39" s="6"/>
      <c r="N39" s="6"/>
      <c r="O39" s="6"/>
      <c r="P39" s="6"/>
      <c r="Q39" s="6"/>
    </row>
    <row r="40" spans="1:17" ht="25.5" x14ac:dyDescent="0.2">
      <c r="A40" s="41">
        <v>32</v>
      </c>
      <c r="B40" s="37" t="s">
        <v>48</v>
      </c>
      <c r="C40" s="65" t="s">
        <v>105</v>
      </c>
      <c r="D40" s="71"/>
      <c r="E40" s="39">
        <f t="shared" si="1"/>
        <v>1</v>
      </c>
      <c r="F40" s="39"/>
      <c r="G40" s="39">
        <f t="shared" si="0"/>
        <v>1</v>
      </c>
      <c r="H40" s="133" t="s">
        <v>321</v>
      </c>
      <c r="I40" s="68"/>
      <c r="J40" s="19"/>
      <c r="K40" s="3"/>
      <c r="L40" s="19"/>
      <c r="M40" s="19"/>
      <c r="N40" s="19"/>
      <c r="O40" s="19"/>
      <c r="P40" s="19"/>
      <c r="Q40" s="19"/>
    </row>
    <row r="41" spans="1:17" s="7" customFormat="1" ht="25.5" x14ac:dyDescent="0.2">
      <c r="A41" s="41">
        <v>33</v>
      </c>
      <c r="B41" s="37" t="s">
        <v>49</v>
      </c>
      <c r="C41" s="65" t="s">
        <v>105</v>
      </c>
      <c r="D41" s="71"/>
      <c r="E41" s="39">
        <f t="shared" si="1"/>
        <v>1</v>
      </c>
      <c r="F41" s="39"/>
      <c r="G41" s="39">
        <f t="shared" si="0"/>
        <v>1</v>
      </c>
      <c r="H41" s="133" t="s">
        <v>327</v>
      </c>
      <c r="I41" s="68"/>
      <c r="J41" s="6"/>
      <c r="K41" s="3"/>
      <c r="L41" s="6"/>
      <c r="M41" s="6"/>
      <c r="N41" s="6"/>
      <c r="O41" s="6"/>
      <c r="P41" s="6"/>
      <c r="Q41" s="6"/>
    </row>
    <row r="42" spans="1:17" s="7" customFormat="1" ht="25.5" x14ac:dyDescent="0.2">
      <c r="A42" s="41">
        <v>34</v>
      </c>
      <c r="B42" s="37" t="s">
        <v>50</v>
      </c>
      <c r="C42" s="65" t="s">
        <v>105</v>
      </c>
      <c r="D42" s="71"/>
      <c r="E42" s="39">
        <f t="shared" si="1"/>
        <v>1</v>
      </c>
      <c r="F42" s="39"/>
      <c r="G42" s="39">
        <f t="shared" si="0"/>
        <v>1</v>
      </c>
      <c r="H42" s="133" t="s">
        <v>334</v>
      </c>
      <c r="I42" s="68"/>
      <c r="J42" s="6"/>
      <c r="K42" s="3"/>
      <c r="L42" s="6"/>
      <c r="M42" s="6"/>
      <c r="N42" s="6"/>
      <c r="O42" s="6"/>
      <c r="P42" s="6"/>
      <c r="Q42" s="6"/>
    </row>
    <row r="43" spans="1:17" s="7" customFormat="1" ht="76.5" x14ac:dyDescent="0.2">
      <c r="A43" s="41">
        <v>35</v>
      </c>
      <c r="B43" s="37" t="s">
        <v>51</v>
      </c>
      <c r="C43" s="65" t="s">
        <v>106</v>
      </c>
      <c r="D43" s="71"/>
      <c r="E43" s="39">
        <f t="shared" si="1"/>
        <v>0</v>
      </c>
      <c r="F43" s="39"/>
      <c r="G43" s="39">
        <f t="shared" si="0"/>
        <v>0</v>
      </c>
      <c r="H43" s="133" t="s">
        <v>341</v>
      </c>
      <c r="I43" s="68" t="s">
        <v>266</v>
      </c>
      <c r="J43" s="6"/>
      <c r="K43" s="3"/>
      <c r="L43" s="6"/>
      <c r="M43" s="6"/>
      <c r="N43" s="6"/>
      <c r="O43" s="6"/>
      <c r="P43" s="6"/>
      <c r="Q43" s="6"/>
    </row>
    <row r="44" spans="1:17" s="7" customFormat="1" ht="25.5" x14ac:dyDescent="0.2">
      <c r="A44" s="38">
        <v>36</v>
      </c>
      <c r="B44" s="37" t="s">
        <v>53</v>
      </c>
      <c r="C44" s="65" t="s">
        <v>105</v>
      </c>
      <c r="D44" s="71"/>
      <c r="E44" s="39">
        <f t="shared" si="1"/>
        <v>1</v>
      </c>
      <c r="F44" s="39"/>
      <c r="G44" s="39">
        <f t="shared" si="0"/>
        <v>1</v>
      </c>
      <c r="H44" s="133" t="s">
        <v>347</v>
      </c>
      <c r="I44" s="65" t="s">
        <v>143</v>
      </c>
      <c r="J44" s="6"/>
      <c r="K44" s="3"/>
      <c r="L44" s="6"/>
      <c r="M44" s="6"/>
      <c r="N44" s="6"/>
      <c r="O44" s="6"/>
      <c r="P44" s="6"/>
      <c r="Q44" s="6"/>
    </row>
    <row r="45" spans="1:17" s="7" customFormat="1" x14ac:dyDescent="0.2">
      <c r="A45" s="38">
        <v>37</v>
      </c>
      <c r="B45" s="37" t="s">
        <v>54</v>
      </c>
      <c r="C45" s="65" t="s">
        <v>105</v>
      </c>
      <c r="D45" s="71"/>
      <c r="E45" s="39">
        <f t="shared" si="1"/>
        <v>1</v>
      </c>
      <c r="F45" s="39"/>
      <c r="G45" s="39">
        <f t="shared" si="0"/>
        <v>1</v>
      </c>
      <c r="H45" s="129" t="s">
        <v>351</v>
      </c>
      <c r="I45" s="65" t="s">
        <v>143</v>
      </c>
      <c r="J45" s="6"/>
      <c r="K45" s="3"/>
      <c r="L45" s="6"/>
      <c r="M45" s="6"/>
      <c r="N45" s="6"/>
      <c r="O45" s="6"/>
      <c r="P45" s="6"/>
      <c r="Q45" s="6"/>
    </row>
    <row r="46" spans="1:17" ht="38.25" x14ac:dyDescent="0.2">
      <c r="A46" s="38">
        <v>38</v>
      </c>
      <c r="B46" s="37" t="s">
        <v>55</v>
      </c>
      <c r="C46" s="65" t="s">
        <v>105</v>
      </c>
      <c r="D46" s="71"/>
      <c r="E46" s="39">
        <f t="shared" si="1"/>
        <v>1</v>
      </c>
      <c r="F46" s="39"/>
      <c r="G46" s="39">
        <f t="shared" si="0"/>
        <v>1</v>
      </c>
      <c r="H46" s="133" t="s">
        <v>358</v>
      </c>
      <c r="I46" s="65" t="s">
        <v>143</v>
      </c>
      <c r="J46" s="19"/>
      <c r="K46" s="3"/>
      <c r="L46" s="19"/>
      <c r="M46" s="19"/>
      <c r="N46" s="19"/>
      <c r="O46" s="19"/>
      <c r="P46" s="19"/>
      <c r="Q46" s="19"/>
    </row>
    <row r="47" spans="1:17" ht="25.5" x14ac:dyDescent="0.2">
      <c r="A47" s="38">
        <v>39</v>
      </c>
      <c r="B47" s="37" t="s">
        <v>52</v>
      </c>
      <c r="C47" s="65" t="s">
        <v>105</v>
      </c>
      <c r="D47" s="71"/>
      <c r="E47" s="39">
        <f t="shared" si="1"/>
        <v>1</v>
      </c>
      <c r="F47" s="39"/>
      <c r="G47" s="39">
        <f t="shared" si="0"/>
        <v>1</v>
      </c>
      <c r="H47" s="133" t="s">
        <v>359</v>
      </c>
      <c r="I47" s="68"/>
    </row>
    <row r="48" spans="1:17" ht="38.25" x14ac:dyDescent="0.2">
      <c r="A48" s="38">
        <v>40</v>
      </c>
      <c r="B48" s="37" t="s">
        <v>56</v>
      </c>
      <c r="C48" s="65" t="s">
        <v>105</v>
      </c>
      <c r="D48" s="71"/>
      <c r="E48" s="39">
        <f t="shared" si="1"/>
        <v>1</v>
      </c>
      <c r="F48" s="39"/>
      <c r="G48" s="39">
        <f t="shared" si="0"/>
        <v>1</v>
      </c>
      <c r="H48" s="133" t="s">
        <v>365</v>
      </c>
      <c r="I48" s="68"/>
    </row>
    <row r="49" spans="1:9" x14ac:dyDescent="0.2">
      <c r="A49" s="38">
        <v>41</v>
      </c>
      <c r="B49" s="37" t="s">
        <v>57</v>
      </c>
      <c r="C49" s="65" t="s">
        <v>105</v>
      </c>
      <c r="D49" s="71"/>
      <c r="E49" s="39">
        <f t="shared" si="1"/>
        <v>1</v>
      </c>
      <c r="F49" s="39"/>
      <c r="G49" s="39">
        <f t="shared" si="0"/>
        <v>1</v>
      </c>
      <c r="H49" s="133" t="s">
        <v>371</v>
      </c>
      <c r="I49" s="68"/>
    </row>
    <row r="50" spans="1:9" ht="25.5" x14ac:dyDescent="0.2">
      <c r="A50" s="38">
        <v>42</v>
      </c>
      <c r="B50" s="37" t="s">
        <v>58</v>
      </c>
      <c r="C50" s="65" t="s">
        <v>105</v>
      </c>
      <c r="D50" s="71"/>
      <c r="E50" s="39">
        <f t="shared" si="1"/>
        <v>1</v>
      </c>
      <c r="F50" s="39"/>
      <c r="G50" s="39">
        <f t="shared" si="0"/>
        <v>1</v>
      </c>
      <c r="H50" s="133" t="s">
        <v>378</v>
      </c>
      <c r="I50" s="65"/>
    </row>
    <row r="51" spans="1:9" x14ac:dyDescent="0.2">
      <c r="H51" s="135"/>
    </row>
    <row r="52" spans="1:9" x14ac:dyDescent="0.2">
      <c r="H52" s="135"/>
    </row>
    <row r="53" spans="1:9" x14ac:dyDescent="0.2">
      <c r="A53" s="13"/>
      <c r="B53" s="8"/>
      <c r="C53" s="8"/>
      <c r="D53" s="8"/>
      <c r="E53" s="14"/>
      <c r="F53" s="14"/>
      <c r="G53" s="14"/>
      <c r="H53" s="136"/>
      <c r="I53" s="14"/>
    </row>
    <row r="54" spans="1:9" x14ac:dyDescent="0.2">
      <c r="H54" s="135"/>
    </row>
    <row r="57" spans="1:9" x14ac:dyDescent="0.2">
      <c r="A57" s="13"/>
      <c r="B57" s="8"/>
      <c r="C57" s="8"/>
      <c r="D57" s="8"/>
      <c r="E57" s="14"/>
      <c r="F57" s="14"/>
      <c r="G57" s="14"/>
      <c r="H57" s="14"/>
      <c r="I57" s="14"/>
    </row>
    <row r="60" spans="1:9" x14ac:dyDescent="0.2">
      <c r="A60" s="13"/>
      <c r="B60" s="8"/>
      <c r="C60" s="8"/>
      <c r="D60" s="8"/>
      <c r="E60" s="14"/>
      <c r="F60" s="14"/>
      <c r="G60" s="14"/>
      <c r="H60" s="14"/>
      <c r="I60" s="14"/>
    </row>
    <row r="64" spans="1:9" x14ac:dyDescent="0.2">
      <c r="A64" s="13"/>
      <c r="B64" s="8"/>
      <c r="C64" s="8"/>
      <c r="D64" s="8"/>
      <c r="E64" s="14"/>
      <c r="F64" s="14"/>
      <c r="G64" s="14"/>
      <c r="H64" s="14"/>
      <c r="I64" s="14"/>
    </row>
    <row r="67" spans="1:9" x14ac:dyDescent="0.2">
      <c r="A67" s="13"/>
      <c r="B67" s="8"/>
      <c r="C67" s="8"/>
      <c r="D67" s="8"/>
      <c r="E67" s="14"/>
      <c r="F67" s="14"/>
      <c r="G67" s="14"/>
      <c r="H67" s="14"/>
      <c r="I67" s="14"/>
    </row>
    <row r="71" spans="1:9" x14ac:dyDescent="0.2">
      <c r="A71" s="13"/>
      <c r="B71" s="8"/>
      <c r="C71" s="8"/>
      <c r="D71" s="8"/>
      <c r="E71" s="14"/>
      <c r="F71" s="14"/>
      <c r="G71" s="14"/>
      <c r="H71" s="14"/>
      <c r="I71" s="14"/>
    </row>
  </sheetData>
  <mergeCells count="9">
    <mergeCell ref="G5:G6"/>
    <mergeCell ref="A3:I3"/>
    <mergeCell ref="A4:A6"/>
    <mergeCell ref="D4:D6"/>
    <mergeCell ref="H4:H6"/>
    <mergeCell ref="I4:I6"/>
    <mergeCell ref="B5:B6"/>
    <mergeCell ref="E5:E6"/>
    <mergeCell ref="E4:G4"/>
  </mergeCells>
  <dataValidations count="3">
    <dataValidation type="list" allowBlank="1" showInputMessage="1" showErrorMessage="1" sqref="C8:C11 C13:C50">
      <formula1>$C$5:$C$6</formula1>
    </dataValidation>
    <dataValidation type="list" allowBlank="1" showInputMessage="1" showErrorMessage="1" sqref="F8:F11 F14:F50">
      <formula1>Формат</formula1>
    </dataValidation>
    <dataValidation type="list" allowBlank="1" showInputMessage="1" showErrorMessage="1" sqref="F13">
      <formula1 xml:space="preserve"> Формат</formula1>
    </dataValidation>
  </dataValidations>
  <hyperlinks>
    <hyperlink ref="H8" r:id="rId1"/>
    <hyperlink ref="H9" r:id="rId2"/>
    <hyperlink ref="H15" r:id="rId3"/>
    <hyperlink ref="H17" r:id="rId4" display="http://www.admbal.ru/content/internet-priemnaya-saita-administratsii-bmr"/>
    <hyperlink ref="H19" r:id="rId5"/>
    <hyperlink ref="H20" r:id="rId6"/>
    <hyperlink ref="H21" r:id="rId7"/>
    <hyperlink ref="H22" r:id="rId8"/>
    <hyperlink ref="H23" r:id="rId9"/>
    <hyperlink ref="H27" r:id="rId10"/>
    <hyperlink ref="H28" r:id="rId11"/>
    <hyperlink ref="H30" r:id="rId12"/>
    <hyperlink ref="H31" r:id="rId13"/>
    <hyperlink ref="H33" r:id="rId14"/>
    <hyperlink ref="H37" r:id="rId15"/>
    <hyperlink ref="H38" r:id="rId16"/>
    <hyperlink ref="H40" r:id="rId17"/>
    <hyperlink ref="H41" r:id="rId18"/>
    <hyperlink ref="H43" r:id="rId19"/>
    <hyperlink ref="H47" r:id="rId20"/>
    <hyperlink ref="H48" r:id="rId21"/>
    <hyperlink ref="H49" r:id="rId22"/>
    <hyperlink ref="H50" r:id="rId23"/>
  </hyperlinks>
  <pageMargins left="0.70866141732283472" right="0.70866141732283472" top="0.35433070866141736" bottom="0.35433070866141736" header="0.31496062992125984" footer="0.31496062992125984"/>
  <pageSetup paperSize="9" scale="60" fitToHeight="4" orientation="landscape" r:id="rId2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activeCell="B2" sqref="B1:B65536"/>
    </sheetView>
  </sheetViews>
  <sheetFormatPr defaultRowHeight="15" x14ac:dyDescent="0.25"/>
  <cols>
    <col min="1" max="1" width="19.7109375" customWidth="1"/>
    <col min="2" max="2" width="16.7109375" customWidth="1"/>
  </cols>
  <sheetData>
    <row r="1" spans="1:3" x14ac:dyDescent="0.25">
      <c r="A1" s="2" t="s">
        <v>0</v>
      </c>
      <c r="B1" s="1">
        <v>2015</v>
      </c>
    </row>
    <row r="3" spans="1:3" x14ac:dyDescent="0.25">
      <c r="A3" s="2" t="s">
        <v>8</v>
      </c>
      <c r="B3" s="2" t="s">
        <v>9</v>
      </c>
      <c r="C3" s="2"/>
    </row>
    <row r="4" spans="1:3" x14ac:dyDescent="0.25">
      <c r="A4" s="2"/>
      <c r="B4" s="2" t="s">
        <v>10</v>
      </c>
      <c r="C4" s="2">
        <v>0.5</v>
      </c>
    </row>
    <row r="5" spans="1:3" x14ac:dyDescent="0.25">
      <c r="A5" s="2"/>
      <c r="B5" s="2"/>
    </row>
    <row r="6" spans="1:3" x14ac:dyDescent="0.25">
      <c r="A6" s="2"/>
      <c r="B6" s="2"/>
    </row>
    <row r="7" spans="1:3" x14ac:dyDescent="0.25">
      <c r="A7" s="2"/>
      <c r="B7" s="2"/>
    </row>
    <row r="8" spans="1:3" x14ac:dyDescent="0.25">
      <c r="A8" s="2"/>
      <c r="B8" s="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Документ" ma:contentTypeID="0x010100226BE93D21C58145B82248EFB43F0C34" ma:contentTypeVersion="2" ma:contentTypeDescription="Создание документа." ma:contentTypeScope="" ma:versionID="f2469f45ae5c13be480426f9ab148e7c">
  <xsd:schema xmlns:xsd="http://www.w3.org/2001/XMLSchema" xmlns:xs="http://www.w3.org/2001/XMLSchema" xmlns:p="http://schemas.microsoft.com/office/2006/metadata/properties" xmlns:ns2="b1e5bdc4-b57e-4af5-8c56-e26e352185e0" targetNamespace="http://schemas.microsoft.com/office/2006/metadata/properties" ma:root="true" ma:fieldsID="de7e74487d0a93bb41eea5997f360510" ns2:_="">
    <xsd:import namespace="b1e5bdc4-b57e-4af5-8c56-e26e352185e0"/>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e5bdc4-b57e-4af5-8c56-e26e352185e0" elementFormDefault="qualified">
    <xsd:import namespace="http://schemas.microsoft.com/office/2006/documentManagement/types"/>
    <xsd:import namespace="http://schemas.microsoft.com/office/infopath/2007/PartnerControls"/>
    <xsd:element name="_dlc_DocId" ma:index="8" nillable="true" ma:displayName="Значение идентификатора документа" ma:description="Значение идентификатора документа, присвоенного данному элементу." ma:internalName="_dlc_DocId" ma:readOnly="true">
      <xsd:simpleType>
        <xsd:restriction base="dms:Text"/>
      </xsd:simpleType>
    </xsd:element>
    <xsd:element name="_dlc_DocIdUrl" ma:index="9" nillable="true" ma:displayName="Идентификатор документа" ma:description="Постоянная ссылка на этот документ."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контента"/>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AA45A5E-8BC0-4BC8-A0F9-ED9CB89E47FD}">
  <ds:schemaRefs>
    <ds:schemaRef ds:uri="http://purl.org/dc/terms/"/>
    <ds:schemaRef ds:uri="http://www.w3.org/XML/1998/namespace"/>
    <ds:schemaRef ds:uri="http://schemas.openxmlformats.org/package/2006/metadata/core-properties"/>
    <ds:schemaRef ds:uri="http://purl.org/dc/elements/1.1/"/>
    <ds:schemaRef ds:uri="http://schemas.microsoft.com/office/2006/documentManagement/types"/>
    <ds:schemaRef ds:uri="http://schemas.microsoft.com/office/infopath/2007/PartnerControls"/>
    <ds:schemaRef ds:uri="b1e5bdc4-b57e-4af5-8c56-e26e352185e0"/>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6846EEF7-8045-4DB7-9541-7AF708A6030F}">
  <ds:schemaRefs>
    <ds:schemaRef ds:uri="http://schemas.microsoft.com/sharepoint/events"/>
  </ds:schemaRefs>
</ds:datastoreItem>
</file>

<file path=customXml/itemProps3.xml><?xml version="1.0" encoding="utf-8"?>
<ds:datastoreItem xmlns:ds="http://schemas.openxmlformats.org/officeDocument/2006/customXml" ds:itemID="{DCF9119B-E218-4532-9BC7-0DA868F223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e5bdc4-b57e-4af5-8c56-e26e352185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6431B41-F27F-4B3B-AB93-DD431B99E7F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20</vt:i4>
      </vt:variant>
    </vt:vector>
  </HeadingPairs>
  <TitlesOfParts>
    <vt:vector size="29" baseType="lpstr">
      <vt:lpstr>Оценка (Этап I - IV)</vt:lpstr>
      <vt:lpstr>Оценка (Этап IV)</vt:lpstr>
      <vt:lpstr>Методика IV этап</vt:lpstr>
      <vt:lpstr>Показатель 8.1</vt:lpstr>
      <vt:lpstr>Показатель 8.2</vt:lpstr>
      <vt:lpstr>Показатель 9.1</vt:lpstr>
      <vt:lpstr>Показатель 9.2</vt:lpstr>
      <vt:lpstr>Показатель 9.3</vt:lpstr>
      <vt:lpstr>Параметры</vt:lpstr>
      <vt:lpstr>'Показатель 9.2'!Выбор_1.1</vt:lpstr>
      <vt:lpstr>'Показатель 9.3'!Выбор_1.1</vt:lpstr>
      <vt:lpstr>Выбор_1.1</vt:lpstr>
      <vt:lpstr>'Показатель 8.1'!Выбор_1.2</vt:lpstr>
      <vt:lpstr>'Показатель 8.2'!Выбор_1.2</vt:lpstr>
      <vt:lpstr>'Оценка (Этап I - IV)'!Заголовки_для_печати</vt:lpstr>
      <vt:lpstr>'Оценка (Этап IV)'!Заголовки_для_печати</vt:lpstr>
      <vt:lpstr>'Показатель 8.1'!Заголовки_для_печати</vt:lpstr>
      <vt:lpstr>'Показатель 8.2'!Заголовки_для_печати</vt:lpstr>
      <vt:lpstr>'Показатель 9.1'!Заголовки_для_печати</vt:lpstr>
      <vt:lpstr>'Показатель 9.2'!Заголовки_для_печати</vt:lpstr>
      <vt:lpstr>'Показатель 9.3'!Заголовки_для_печати</vt:lpstr>
      <vt:lpstr>'Оценка (Этап I - IV)'!Область_печати</vt:lpstr>
      <vt:lpstr>'Оценка (Этап IV)'!Область_печати</vt:lpstr>
      <vt:lpstr>'Показатель 8.1'!Область_печати</vt:lpstr>
      <vt:lpstr>'Показатель 8.2'!Область_печати</vt:lpstr>
      <vt:lpstr>'Показатель 9.1'!Область_печати</vt:lpstr>
      <vt:lpstr>'Показатель 9.2'!Область_печати</vt:lpstr>
      <vt:lpstr>'Показатель 9.3'!Область_печати</vt:lpstr>
      <vt:lpstr>Формат</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Потапова</cp:lastModifiedBy>
  <cp:lastPrinted>2016-11-22T08:18:00Z</cp:lastPrinted>
  <dcterms:created xsi:type="dcterms:W3CDTF">2014-03-12T05:40:39Z</dcterms:created>
  <dcterms:modified xsi:type="dcterms:W3CDTF">2017-02-13T11:29:03Z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0x010100226BE93D21C58145B82248EFB43F0C34</vt:lpwstr>
  </property>
  <property fmtid="{D5CDD505-2E9C-101B-9397-08002B2CF9AE}" pid="3" name="_dlc_DocIdItemGuid">
    <vt:lpwstr>2f2dda05-de32-4e3b-8017-43a34006b988</vt:lpwstr>
  </property>
  <property fmtid="{D5CDD505-2E9C-101B-9397-08002B2CF9AE}" pid="4" name="_dlc_DocId">
    <vt:lpwstr>TF6NQPKX43ZY-91-485</vt:lpwstr>
  </property>
  <property fmtid="{D5CDD505-2E9C-101B-9397-08002B2CF9AE}" pid="5" name="_dlc_DocIdUrl">
    <vt:lpwstr>https://v11-sp.nifi.ru/nd/centre_mezshbudjet/_layouts/15/DocIdRedir.aspx?ID=TF6NQPKX43ZY-91-485, TF6NQPKX43ZY-91-485</vt:lpwstr>
  </property>
</Properties>
</file>