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60" windowWidth="28800" windowHeight="9210" tabRatio="793"/>
  </bookViews>
  <sheets>
    <sheet name="Оценка (Этап I)" sheetId="12" r:id="rId1"/>
    <sheet name="Методика I этап" sheetId="25" r:id="rId2"/>
    <sheet name="Показатель 1.1" sheetId="14" r:id="rId3"/>
    <sheet name="Показатель 1.2" sheetId="8" r:id="rId4"/>
    <sheet name="Параметры" sheetId="17" state="hidden" r:id="rId5"/>
    <sheet name="Раздел 2" sheetId="27" r:id="rId6"/>
  </sheets>
  <externalReferences>
    <externalReference r:id="rId7"/>
    <externalReference r:id="rId8"/>
  </externalReferences>
  <definedNames>
    <definedName name="_xlnm._FilterDatabase" localSheetId="2" hidden="1">'Показатель 1.1'!$A$8:$T$47</definedName>
    <definedName name="_xlnm._FilterDatabase" localSheetId="3" hidden="1">'Показатель 1.2'!$A$1:$I$52</definedName>
    <definedName name="А1">#REF!</definedName>
    <definedName name="Выбор_1.1" localSheetId="5">'[1]1.1'!$C$5:$C$8</definedName>
    <definedName name="Выбор_1.1">'Показатель 1.1'!$C$5:$C$7</definedName>
    <definedName name="Выбор_1.2">'Показатель 1.2'!$C$5:$C$7</definedName>
    <definedName name="Выбор_1.3">#REF!</definedName>
    <definedName name="Выбор_4.1">#REF!</definedName>
    <definedName name="Выбор_4.2">'[2]Показатель 4.2'!$C$5:$C$8</definedName>
    <definedName name="Выбор_4.3">'[2]Показатель 4.3'!$C$5:$C$7</definedName>
    <definedName name="Выбор_4.4">'[2]Показатель 4.4'!$C$6:$C$8</definedName>
    <definedName name="Выбор1.1">#REF!</definedName>
    <definedName name="Да_нет">#REF!</definedName>
    <definedName name="_xlnm.Print_Titles" localSheetId="0">'Оценка (Этап I)'!$4:$5</definedName>
    <definedName name="_xlnm.Print_Titles" localSheetId="2">'Показатель 1.1'!$4:$7</definedName>
    <definedName name="_xlnm.Print_Titles" localSheetId="3">'Показатель 1.2'!$4:$7</definedName>
    <definedName name="_xlnm.Print_Titles" localSheetId="5">'Раздел 2'!$4:$6</definedName>
    <definedName name="Коэфициент">[2]Параметры!$C$3:$C$4</definedName>
    <definedName name="_xlnm.Print_Area" localSheetId="0">'Оценка (Этап I)'!$A$1:$E$50</definedName>
    <definedName name="_xlnm.Print_Area" localSheetId="2">'Показатель 1.1'!$A$1:$L$51</definedName>
    <definedName name="_xlnm.Print_Area" localSheetId="3">'Показатель 1.2'!$A$1:$J$52</definedName>
    <definedName name="_xlnm.Print_Area" localSheetId="5">'Раздел 2'!$A$1:$D$52</definedName>
    <definedName name="Формат">Параметры!$C$3:$C$4</definedName>
  </definedNames>
  <calcPr calcId="145621"/>
</workbook>
</file>

<file path=xl/calcChain.xml><?xml version="1.0" encoding="utf-8"?>
<calcChain xmlns="http://schemas.openxmlformats.org/spreadsheetml/2006/main">
  <c r="D46" i="12" l="1"/>
  <c r="C46" i="12"/>
  <c r="D24" i="12" l="1"/>
  <c r="C24" i="12"/>
  <c r="C23" i="12"/>
  <c r="D50" i="12"/>
  <c r="C50" i="12"/>
  <c r="D43" i="12"/>
  <c r="C43" i="12"/>
  <c r="D41" i="12" l="1"/>
  <c r="C41" i="12" l="1"/>
  <c r="C38" i="12"/>
  <c r="D37" i="12"/>
  <c r="C37" i="12"/>
  <c r="C36" i="12" l="1"/>
  <c r="D34" i="12" l="1"/>
  <c r="C34" i="12"/>
  <c r="H35" i="8"/>
  <c r="D33" i="12"/>
  <c r="C33" i="12"/>
  <c r="D30" i="12"/>
  <c r="C30" i="12"/>
  <c r="D10" i="12"/>
  <c r="C10" i="12"/>
  <c r="D29" i="12" l="1"/>
  <c r="C29" i="12"/>
  <c r="D27" i="12"/>
  <c r="C27" i="12"/>
  <c r="D26" i="12"/>
  <c r="C26" i="12"/>
  <c r="D25" i="12"/>
  <c r="C25" i="12"/>
  <c r="D11" i="12"/>
  <c r="C11" i="12"/>
  <c r="C9" i="12"/>
  <c r="D8" i="12"/>
  <c r="D21" i="12" l="1"/>
  <c r="C21" i="12"/>
  <c r="D20" i="12" l="1"/>
  <c r="C20" i="12"/>
  <c r="D19" i="12"/>
  <c r="C19" i="12"/>
  <c r="D14" i="12"/>
  <c r="C14" i="12"/>
  <c r="D13" i="12"/>
  <c r="C13" i="12"/>
  <c r="E9" i="12" l="1"/>
  <c r="E10" i="12"/>
  <c r="E11" i="12"/>
  <c r="E8"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E41" i="12"/>
  <c r="E42" i="12"/>
  <c r="E43" i="12"/>
  <c r="E44" i="12"/>
  <c r="E45" i="12"/>
  <c r="E46" i="12"/>
  <c r="E47" i="12"/>
  <c r="E48" i="12"/>
  <c r="E49" i="12"/>
  <c r="E50" i="12"/>
  <c r="E13" i="12"/>
  <c r="D47" i="12" l="1"/>
  <c r="C47" i="12"/>
  <c r="D44" i="12"/>
  <c r="D42" i="12"/>
  <c r="D16" i="12"/>
  <c r="D32" i="12" l="1"/>
  <c r="D49" i="12" l="1"/>
  <c r="D31" i="12"/>
  <c r="D35" i="12" l="1"/>
  <c r="D45" i="12" l="1"/>
  <c r="D40" i="12"/>
  <c r="D39" i="12"/>
  <c r="D28" i="12"/>
  <c r="D22" i="12"/>
  <c r="D18" i="12"/>
  <c r="D17" i="12" l="1"/>
  <c r="D15" i="12"/>
  <c r="A3" i="8" l="1"/>
  <c r="E6" i="12" l="1"/>
  <c r="D6" i="12"/>
  <c r="C6" i="12"/>
  <c r="B6" i="12" s="1"/>
  <c r="C18" i="25" l="1"/>
  <c r="D11" i="27"/>
  <c r="D12" i="27"/>
  <c r="D13" i="27"/>
  <c r="D15" i="27"/>
  <c r="D16" i="27"/>
  <c r="D17" i="27"/>
  <c r="D18" i="27"/>
  <c r="D19" i="27"/>
  <c r="D20" i="27"/>
  <c r="D21" i="27"/>
  <c r="D22" i="27"/>
  <c r="D23" i="27"/>
  <c r="D24" i="27"/>
  <c r="D25" i="27"/>
  <c r="D26" i="27"/>
  <c r="D27" i="27"/>
  <c r="D28" i="27"/>
  <c r="D29" i="27"/>
  <c r="D30" i="27"/>
  <c r="D31" i="27"/>
  <c r="D32" i="27"/>
  <c r="D33" i="27"/>
  <c r="D34" i="27"/>
  <c r="D35" i="27"/>
  <c r="D36" i="27"/>
  <c r="D37" i="27"/>
  <c r="D38" i="27"/>
  <c r="D39" i="27"/>
  <c r="D40" i="27"/>
  <c r="D41" i="27"/>
  <c r="D42" i="27"/>
  <c r="D43" i="27"/>
  <c r="D44" i="27"/>
  <c r="D45" i="27"/>
  <c r="D46" i="27"/>
  <c r="D47" i="27"/>
  <c r="D48" i="27"/>
  <c r="D49" i="27"/>
  <c r="D50" i="27"/>
  <c r="D51" i="27"/>
  <c r="D52" i="27"/>
  <c r="D10" i="27"/>
  <c r="E4" i="12" l="1"/>
  <c r="C4" i="12" l="1"/>
  <c r="D4" i="12"/>
  <c r="C4" i="27" l="1"/>
  <c r="C8" i="8"/>
  <c r="C7" i="8"/>
  <c r="C6" i="8"/>
  <c r="C5" i="8"/>
  <c r="C4" i="8"/>
  <c r="E49" i="8" l="1"/>
  <c r="H49" i="8" s="1"/>
  <c r="E23" i="8"/>
  <c r="H23" i="8" s="1"/>
  <c r="E21" i="8"/>
  <c r="H21" i="8" s="1"/>
  <c r="E29" i="8"/>
  <c r="H29" i="8" s="1"/>
  <c r="E38" i="8"/>
  <c r="H38" i="8" s="1"/>
  <c r="D36" i="12" s="1"/>
  <c r="E45" i="8"/>
  <c r="H45" i="8" s="1"/>
  <c r="E22" i="8"/>
  <c r="H22" i="8" s="1"/>
  <c r="E30" i="8"/>
  <c r="H30" i="8" s="1"/>
  <c r="E39" i="8"/>
  <c r="H39" i="8" s="1"/>
  <c r="E46" i="8"/>
  <c r="H46" i="8" s="1"/>
  <c r="E15" i="8"/>
  <c r="H15" i="8" s="1"/>
  <c r="E40" i="8"/>
  <c r="H40" i="8" s="1"/>
  <c r="D38" i="12" s="1"/>
  <c r="E32" i="8"/>
  <c r="H32" i="8" s="1"/>
  <c r="E17" i="8"/>
  <c r="H17" i="8" s="1"/>
  <c r="E42" i="8"/>
  <c r="H42" i="8" s="1"/>
  <c r="E34" i="8"/>
  <c r="H34" i="8" s="1"/>
  <c r="E36" i="8"/>
  <c r="H36" i="8" s="1"/>
  <c r="E51" i="8"/>
  <c r="H51" i="8" s="1"/>
  <c r="E47" i="8"/>
  <c r="H47" i="8" s="1"/>
  <c r="E24" i="8"/>
  <c r="H24" i="8" s="1"/>
  <c r="E48" i="8"/>
  <c r="H48" i="8" s="1"/>
  <c r="E12" i="8"/>
  <c r="H12" i="8" s="1"/>
  <c r="E25" i="8"/>
  <c r="H25" i="8" s="1"/>
  <c r="D23" i="12" s="1"/>
  <c r="E33" i="8"/>
  <c r="H33" i="8" s="1"/>
  <c r="E50" i="8"/>
  <c r="H50" i="8" s="1"/>
  <c r="D48" i="12" s="1"/>
  <c r="E13" i="8"/>
  <c r="H13" i="8" s="1"/>
  <c r="E26" i="8"/>
  <c r="H26" i="8" s="1"/>
  <c r="E19" i="8"/>
  <c r="H19" i="8" s="1"/>
  <c r="E27" i="8"/>
  <c r="H27" i="8" s="1"/>
  <c r="E35" i="8"/>
  <c r="E43" i="8"/>
  <c r="H43" i="8" s="1"/>
  <c r="E52" i="8"/>
  <c r="H52" i="8" s="1"/>
  <c r="E31" i="8"/>
  <c r="H31" i="8" s="1"/>
  <c r="E11" i="8"/>
  <c r="H11" i="8" s="1"/>
  <c r="D9" i="12" s="1"/>
  <c r="E16" i="8"/>
  <c r="H16" i="8" s="1"/>
  <c r="E41" i="8"/>
  <c r="H41" i="8" s="1"/>
  <c r="E18" i="8"/>
  <c r="H18" i="8" s="1"/>
  <c r="E20" i="8"/>
  <c r="H20" i="8" s="1"/>
  <c r="E28" i="8"/>
  <c r="H28" i="8" s="1"/>
  <c r="E37" i="8"/>
  <c r="H37" i="8" s="1"/>
  <c r="E44" i="8"/>
  <c r="H44" i="8" s="1"/>
  <c r="E10" i="8"/>
  <c r="H10" i="8" s="1"/>
  <c r="A3" i="14"/>
  <c r="C7" i="14"/>
  <c r="C6" i="14"/>
  <c r="F16" i="14" s="1"/>
  <c r="J16" i="14" s="1"/>
  <c r="C15" i="12" s="1"/>
  <c r="C5" i="14"/>
  <c r="C4" i="14"/>
  <c r="C6" i="25"/>
  <c r="C25" i="25" s="1"/>
  <c r="F28" i="14" l="1"/>
  <c r="J28" i="14" s="1"/>
  <c r="F9" i="14"/>
  <c r="F51" i="14"/>
  <c r="J51" i="14" s="1"/>
  <c r="F43" i="14"/>
  <c r="F35" i="14"/>
  <c r="F27" i="14"/>
  <c r="J27" i="14" s="1"/>
  <c r="F19" i="14"/>
  <c r="J19" i="14" s="1"/>
  <c r="C18" i="12" s="1"/>
  <c r="F10" i="14"/>
  <c r="J10" i="14" s="1"/>
  <c r="F48" i="14"/>
  <c r="F32" i="14"/>
  <c r="F47" i="14"/>
  <c r="F23" i="14"/>
  <c r="J23" i="14" s="1"/>
  <c r="C22" i="12" s="1"/>
  <c r="F38" i="14"/>
  <c r="F14" i="14"/>
  <c r="J14" i="14" s="1"/>
  <c r="F44" i="14"/>
  <c r="F11" i="14"/>
  <c r="F50" i="14"/>
  <c r="J50" i="14" s="1"/>
  <c r="C49" i="12" s="1"/>
  <c r="F42" i="14"/>
  <c r="F34" i="14"/>
  <c r="F26" i="14"/>
  <c r="J26" i="14" s="1"/>
  <c r="F18" i="14"/>
  <c r="J18" i="14" s="1"/>
  <c r="C17" i="12" s="1"/>
  <c r="F25" i="14"/>
  <c r="J25" i="14" s="1"/>
  <c r="F40" i="14"/>
  <c r="F31" i="14"/>
  <c r="F46" i="14"/>
  <c r="F22" i="14"/>
  <c r="J22" i="14" s="1"/>
  <c r="F12" i="14"/>
  <c r="F20" i="14"/>
  <c r="J20" i="14" s="1"/>
  <c r="F49" i="14"/>
  <c r="J49" i="14" s="1"/>
  <c r="C48" i="12" s="1"/>
  <c r="F41" i="14"/>
  <c r="F33" i="14"/>
  <c r="F17" i="14"/>
  <c r="J17" i="14" s="1"/>
  <c r="F24" i="14"/>
  <c r="J24" i="14" s="1"/>
  <c r="F39" i="14"/>
  <c r="F15" i="14"/>
  <c r="J15" i="14" s="1"/>
  <c r="F30" i="14"/>
  <c r="F21" i="14"/>
  <c r="J21" i="14" s="1"/>
  <c r="F36" i="14"/>
  <c r="F45" i="14"/>
  <c r="F37" i="14"/>
  <c r="F29" i="14"/>
  <c r="C16" i="12" l="1"/>
  <c r="J48" i="14"/>
  <c r="B17" i="12"/>
  <c r="B25" i="12"/>
  <c r="B50" i="12"/>
  <c r="B19" i="12"/>
  <c r="B14" i="12"/>
  <c r="B22" i="12"/>
  <c r="B21" i="12"/>
  <c r="B16" i="12"/>
  <c r="B49" i="12"/>
  <c r="B15" i="12"/>
  <c r="B18" i="12"/>
  <c r="B20" i="12"/>
  <c r="B24" i="12"/>
  <c r="B13" i="12"/>
  <c r="B26" i="12"/>
  <c r="B27" i="12"/>
  <c r="B23" i="12"/>
  <c r="B9" i="12"/>
  <c r="J30" i="14"/>
  <c r="J38" i="14"/>
  <c r="J35" i="14"/>
  <c r="J12" i="14"/>
  <c r="J43" i="14"/>
  <c r="C42" i="12" s="1"/>
  <c r="J37" i="14"/>
  <c r="J31" i="14"/>
  <c r="J45" i="14"/>
  <c r="C44" i="12" s="1"/>
  <c r="J33" i="14"/>
  <c r="C32" i="12" s="1"/>
  <c r="J11" i="14"/>
  <c r="J29" i="14"/>
  <c r="C28" i="12" s="1"/>
  <c r="J36" i="14"/>
  <c r="C35" i="12" s="1"/>
  <c r="J41" i="14"/>
  <c r="C40" i="12" s="1"/>
  <c r="J40" i="14"/>
  <c r="C39" i="12" s="1"/>
  <c r="J44" i="14"/>
  <c r="J39" i="14"/>
  <c r="J34" i="14"/>
  <c r="J47" i="14"/>
  <c r="J46" i="14"/>
  <c r="C45" i="12" s="1"/>
  <c r="J42" i="14"/>
  <c r="J32" i="14"/>
  <c r="C31" i="12" s="1"/>
  <c r="J9" i="14"/>
  <c r="C8" i="12" s="1"/>
  <c r="B48" i="12" l="1"/>
  <c r="B47" i="12"/>
  <c r="B39" i="12" l="1"/>
  <c r="B43" i="12"/>
  <c r="B32" i="12"/>
  <c r="B28" i="12"/>
  <c r="B29" i="12"/>
  <c r="B45" i="12"/>
  <c r="B31" i="12"/>
  <c r="B41" i="12"/>
  <c r="B11" i="12"/>
  <c r="B34" i="12"/>
  <c r="B40" i="12"/>
  <c r="B37" i="12"/>
  <c r="B35" i="12"/>
  <c r="B44" i="12"/>
  <c r="B10" i="12"/>
  <c r="B42" i="12"/>
  <c r="B33" i="12"/>
  <c r="B30" i="12"/>
  <c r="B38" i="12"/>
  <c r="B46" i="12"/>
  <c r="B36" i="12"/>
  <c r="B8" i="12"/>
</calcChain>
</file>

<file path=xl/sharedStrings.xml><?xml version="1.0" encoding="utf-8"?>
<sst xmlns="http://schemas.openxmlformats.org/spreadsheetml/2006/main" count="563" uniqueCount="277">
  <si>
    <t>Календарный период</t>
  </si>
  <si>
    <t>Единица измерения</t>
  </si>
  <si>
    <t>Оценка показателя 1.2</t>
  </si>
  <si>
    <t>баллов</t>
  </si>
  <si>
    <t>Ссылка на источник данных</t>
  </si>
  <si>
    <t>№ п/п</t>
  </si>
  <si>
    <t>Вопросы и варианты ответов</t>
  </si>
  <si>
    <t>Баллы</t>
  </si>
  <si>
    <t>1.1</t>
  </si>
  <si>
    <t>1.2</t>
  </si>
  <si>
    <t>Варианты ответов</t>
  </si>
  <si>
    <t>Форматы</t>
  </si>
  <si>
    <t>машиночитаемый</t>
  </si>
  <si>
    <t>графический</t>
  </si>
  <si>
    <t>графический формат</t>
  </si>
  <si>
    <t>Итого</t>
  </si>
  <si>
    <t>баллы</t>
  </si>
  <si>
    <t>понижающие коэффициенты</t>
  </si>
  <si>
    <t>Вопрос</t>
  </si>
  <si>
    <t>Оценка показателя 1.1</t>
  </si>
  <si>
    <t>Комментарий:</t>
  </si>
  <si>
    <t>затруднен-ный поиск</t>
  </si>
  <si>
    <t>1.</t>
  </si>
  <si>
    <t>2.</t>
  </si>
  <si>
    <t>Публичные сведения о плановых показателях деятельности муниципальных учреждений Саратовской области</t>
  </si>
  <si>
    <t>2.1</t>
  </si>
  <si>
    <t>Итого баллов на I этапе</t>
  </si>
  <si>
    <t>г. Саратов</t>
  </si>
  <si>
    <t>ЗАТО Михайловское</t>
  </si>
  <si>
    <t>ЗАТО Шиханы</t>
  </si>
  <si>
    <t xml:space="preserve">Александрово-Гайский </t>
  </si>
  <si>
    <t>Аткарский</t>
  </si>
  <si>
    <t>Аркадакский</t>
  </si>
  <si>
    <t>Базарно-Карабулакский</t>
  </si>
  <si>
    <t>Балаковский</t>
  </si>
  <si>
    <t>Балашовский</t>
  </si>
  <si>
    <t>Вольский</t>
  </si>
  <si>
    <t>Воскресенский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</si>
  <si>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</si>
  <si>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</si>
  <si>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</si>
  <si>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</si>
  <si>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</si>
  <si>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</si>
  <si>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</si>
  <si>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</si>
  <si>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</si>
  <si>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</si>
  <si>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</si>
  <si>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</si>
  <si>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</si>
  <si>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</si>
  <si>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</si>
  <si>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</si>
  <si>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</si>
  <si>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</si>
  <si>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</si>
  <si>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</si>
  <si>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</si>
  <si>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Турковский</t>
  </si>
  <si>
    <t>Саратовский</t>
  </si>
  <si>
    <t>Советский</t>
  </si>
  <si>
    <t>Татищевский</t>
  </si>
  <si>
    <t>Федоровский</t>
  </si>
  <si>
    <t>Хвалынский</t>
  </si>
  <si>
    <t>Энгельсский</t>
  </si>
  <si>
    <t>Word, Excel, PDF</t>
  </si>
  <si>
    <t>несоблюде-ние сроков</t>
  </si>
  <si>
    <t>Источник информации</t>
  </si>
  <si>
    <t>Дата проведения оценки</t>
  </si>
  <si>
    <t>Оценка показателя 2.1</t>
  </si>
  <si>
    <t>Наименование муниципального образования Саратовской обалсти</t>
  </si>
  <si>
    <t>Городские округа</t>
  </si>
  <si>
    <t>Муниципальные районы</t>
  </si>
  <si>
    <t>Балтайский</t>
  </si>
  <si>
    <t>Итоговое значение рейтинга открытости и прозрачности муниципальных учреждений муниципального образования, представленного на официальном сайте в сети Интернет www.bus.gov.ru</t>
  </si>
  <si>
    <t>2.1 Итоговое значение рейтинга открытости и прозрачности муниципальных учреждений</t>
  </si>
  <si>
    <t>Комментарии</t>
  </si>
  <si>
    <t>0,95 и более</t>
  </si>
  <si>
    <t>0,9 и более</t>
  </si>
  <si>
    <t>0,8 и более</t>
  </si>
  <si>
    <t>менее 0,8</t>
  </si>
  <si>
    <t>Word</t>
  </si>
  <si>
    <t>http://bkarabulak.sarmo.ru/index.php?option=com_content&amp;view=article&amp;id=3965&amp;Itemid=312</t>
  </si>
  <si>
    <t>http://bkarabulak.sarmo.ru/index.php?option=com_content&amp;view=article&amp;id=3148&amp;Itemid=342</t>
  </si>
  <si>
    <t>Итого по I этапу</t>
  </si>
  <si>
    <t>Максимальный балл</t>
  </si>
  <si>
    <t>есть баннер</t>
  </si>
  <si>
    <t>http://adm-baltay.ru/byudzhet-dlya-grazhdan/</t>
  </si>
  <si>
    <t>http://voskresensk64.ru/meeting/mun-sobranie/documents/index.php</t>
  </si>
  <si>
    <t>http://dergachi.sarmo.ru/sobranie-dergachevskogo-munitsipalnogo-rayona/resheniya-sobraniya-dergachevskogo-munitsipalnogo-rayona/</t>
  </si>
  <si>
    <t>http://dergachi.sarmo.ru/byudzhet-dlya-grazhdan/</t>
  </si>
  <si>
    <t>http://duhovnitskoe.sarmo.ru/byudzhet-dlya-grazhdan/</t>
  </si>
  <si>
    <t>http://kalininsk.sarmo.ru/predstavitelnyy-organ-munitsipalnogo-rayona/dokumenty-normativnye-akty/</t>
  </si>
  <si>
    <t>http://krasnoarmeysk.sarmo.ru/krasnoarmeyskiy-rayon/byudzhet/reshenie-o-byudzhete-krasnoarmeyskogo-munitsipalnogo-rayona/</t>
  </si>
  <si>
    <t>Word, Excel</t>
  </si>
  <si>
    <t>http://gornyi.sarmo.ru/index.php?option=com_content&amp;view=article&amp;id=1105:2014-05-20-10-48-44&amp;catid=34:%D0%9E%D1%81%D0%BD%D0%BE%D0%B2%D0%BD%D0%B0%D1%8F%20%D0%BA%D0%B0%D1%82%D0%B5%D0%B3%D0%BE%D1%80%D0%B8%D1%8F</t>
  </si>
  <si>
    <t>http://admnburasy.ru/budget.html</t>
  </si>
  <si>
    <t>PDF</t>
  </si>
  <si>
    <t>http://turki.sarmo.ru/sobranie-deputatov-turkovskogo-munitsipalnogo-rayona/dokumenty/byudzhet/byudzhet-dlya-grazhdan/</t>
  </si>
  <si>
    <t>http://mokrous.fedrayon.ru/index.php?option=com_content&amp;view=article&amp;id=291&amp;Itemid=285</t>
  </si>
  <si>
    <t>http://engels-city.ru/byudzhet-dlya-grazhdan</t>
  </si>
  <si>
    <t>http://zatoshihany.ru/sobranie/acts/</t>
  </si>
  <si>
    <t>http://zatoshihany.ru/city/Budget_for_citizens/</t>
  </si>
  <si>
    <t>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</si>
  <si>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t>
  </si>
  <si>
    <t>Опубликовано в структурированном виде с указанием полных или кратких наименований всех составляющих</t>
  </si>
  <si>
    <t>Опубликовано, но не в структурированном виде и (или) без указания полных или кратких наименований всех составляющих</t>
  </si>
  <si>
    <t>Не опубликовано</t>
  </si>
  <si>
    <t>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</si>
  <si>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6) сведения о планируемых объемах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</si>
  <si>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</si>
  <si>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</si>
  <si>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</si>
  <si>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</si>
  <si>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В целях расчета показателей обособленные структурные подразделения (филиалы, представительства) не учитываются. Источник информации для проведения оценки: официальный сайт Российской Федерации для размещения информации о государственных (муниципальных) учреждениях (bus.gov.ru), раздел «Независимая система оценки качества». Правила предоставления и размещения информации о государственных (муниципальных) учреждениях на указанном сайте установлены приказом Минфина России от 21 июля 2011 года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t>
  </si>
  <si>
    <t xml:space="preserve">Первоначально утвержденный бюджет муниципального образования  </t>
  </si>
  <si>
    <t>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</si>
  <si>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http://www.baladmin.ru/district-budget.php</t>
  </si>
  <si>
    <t>http://piterka.sarmo.ru/byudzhet-piterskogo-mr/byudzhet-dlya-grazhdan/</t>
  </si>
  <si>
    <t>Официальный сайт Российской Федерации для размещения информации о государственных (муниципальных) учреждениях (http://bus.gov.ru/pub/rating-institutions)</t>
  </si>
  <si>
    <t>http://algay.sarmo.ru/byudzhet-ekonomika-finansy/byudzhet-dokumenty.php</t>
  </si>
  <si>
    <t>Раздел не структурирован по убыванию/возрастанию даты принятия документов.</t>
  </si>
  <si>
    <t xml:space="preserve">http://www.admbal.ru/page/reshenie-o-byudzhete-bmr </t>
  </si>
  <si>
    <t>http://marksadm.ru/bdg-kf.html</t>
  </si>
  <si>
    <t>Web, Word</t>
  </si>
  <si>
    <t>Скачать можно только приложения (листы в одном Excel файле). Раздел не структурирован по годам.</t>
  </si>
  <si>
    <t>http://rovnoe.sarmo.ru/byudzhet/byudzhet-dlyagrazhdan/</t>
  </si>
  <si>
    <t>http://sam64.ru/index.php?option=com_content&amp;view=article&amp;id=172&amp;Itemid=155</t>
  </si>
  <si>
    <t>http://sam64.ru/index.php?option=com_content&amp;view=article&amp;id=634&amp;Itemid=242</t>
  </si>
  <si>
    <t>http://www.engels-city.ru/resheniya-o-byudzhete</t>
  </si>
  <si>
    <t>Web,Excel</t>
  </si>
  <si>
    <t>Web, Excel</t>
  </si>
  <si>
    <t>http://stepnoeadm.ru/?page_id=288</t>
  </si>
  <si>
    <t>http://stepnoeadm.ru/?page_id=290</t>
  </si>
  <si>
    <t>http://tatishevo.saratov.gov.ru/index.php?option=com_content&amp;view=article&amp;id=Itemid=1827</t>
  </si>
  <si>
    <t>http://marksadm.ru/r-o-b.html</t>
  </si>
  <si>
    <t>Указаны названия не у всех  приложений к решению.</t>
  </si>
  <si>
    <t>Отсутствует возможность скачать текстовую часть, только приложения.</t>
  </si>
  <si>
    <t>Лишняя архивация для одного файла.</t>
  </si>
  <si>
    <t>Есть баннер.</t>
  </si>
  <si>
    <t>Есть баннер, лилняя архивация одного файла.</t>
  </si>
  <si>
    <t>http://ershov.sarmo.ru/byudzhet-i-finansy/byudzhet-dlya-grazhdan/</t>
  </si>
  <si>
    <t xml:space="preserve">Обратите внимание: в следующий раз присылать конкретную ссылку на страницу, где находится документ. </t>
  </si>
  <si>
    <t>6 кликов до документа, лишняя папка в архиве</t>
  </si>
  <si>
    <t>7 кликов до  документа, лишняя папка в архиве</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</si>
  <si>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</si>
  <si>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Дергачевский</t>
  </si>
  <si>
    <t xml:space="preserve">I этап. Характеристика первоначально утвержденного бюджета  муниципального образования </t>
  </si>
  <si>
    <t xml:space="preserve">Формат
</t>
  </si>
  <si>
    <t>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</si>
  <si>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ЗАТО Светлый</t>
  </si>
  <si>
    <t>http://atkarsk.moyaokruga.ru/CityArticles.aspx?articleid=4162</t>
  </si>
  <si>
    <t>http://atkarsk.moyaokruga.ru/CityArticles.aspx?articleid=4098</t>
  </si>
  <si>
    <t>Отсутствуют пункты 2,3,5-7, пункт  1 не  соответствует (отсутствуют показатели, характеризующие состав населения), пункт 4 не  соответствует (нет целевых показателей и можно объединить данные по трем годам в одну таблицу). Вся информация в таблицах (отсутствуют графики, диаграммы - ненаглядно)!!</t>
  </si>
  <si>
    <t>Лишняя папка в архиве</t>
  </si>
  <si>
    <t xml:space="preserve"> Разделе не структурирован по годам.</t>
  </si>
  <si>
    <t>http://www.admbal.ru/page/byudzhet-bmr</t>
  </si>
  <si>
    <t>http://baladmin.ru/administration/divisions-structure/finance/otkritiy-byudzhet.php</t>
  </si>
  <si>
    <r>
      <rPr>
        <sz val="10"/>
        <rFont val="Times New Roman"/>
        <family val="1"/>
        <charset val="204"/>
      </rPr>
      <t>Отсутствуют пункт 5;  пункт  1 не  соответствует (отсутствуют показатели, характеризующие состав населения),</t>
    </r>
    <r>
      <rPr>
        <sz val="10"/>
        <color rgb="FFFF0000"/>
        <rFont val="Times New Roman"/>
        <family val="1"/>
        <charset val="204"/>
      </rPr>
      <t xml:space="preserve"> </t>
    </r>
    <r>
      <rPr>
        <sz val="10"/>
        <rFont val="Times New Roman"/>
        <family val="1"/>
        <charset val="204"/>
      </rPr>
      <t xml:space="preserve">пункт 4 не соответствует (не в динамике и отсутствуют целевые показатели). </t>
    </r>
    <r>
      <rPr>
        <sz val="10"/>
        <color rgb="FFFF0000"/>
        <rFont val="Times New Roman"/>
        <family val="1"/>
        <charset val="204"/>
      </rPr>
      <t xml:space="preserve"> </t>
    </r>
    <r>
      <rPr>
        <sz val="10"/>
        <rFont val="Times New Roman"/>
        <family val="1"/>
        <charset val="204"/>
      </rPr>
      <t>В слайде № 3 не вписаны номер и дата решения.</t>
    </r>
  </si>
  <si>
    <t>В архиве много повторяющихся файлов приложений к решению, дишие папки. Раздел не структурирован по годам.</t>
  </si>
  <si>
    <t>6 кликов до документа, лишняя архивация одного файла, лишняя папка в архиве.</t>
  </si>
  <si>
    <t>http://krasnoarmeysk.sarmo.ru/krasnoarmeyskiy-rayon/byudzhet/byudzhet-dlya-grazhdan/</t>
  </si>
  <si>
    <t>6 кликов до документа, лишняя архивация одного файла, лишняя папка в архиве.. Структура размещенных данных в разделе не вполне удобна пользователю.</t>
  </si>
  <si>
    <t xml:space="preserve">http://pugachev-adm.ru/resheniya-2016  </t>
  </si>
  <si>
    <r>
      <t>http://pugachev-adm.ru/ekonomika-rayona/byudzhet-rayona</t>
    </r>
    <r>
      <rPr>
        <sz val="10"/>
        <color rgb="FF000000"/>
        <rFont val="Times New Roman"/>
        <family val="1"/>
        <charset val="204"/>
      </rPr>
      <t xml:space="preserve"> </t>
    </r>
  </si>
  <si>
    <r>
      <rPr>
        <sz val="10"/>
        <rFont val="Times New Roman"/>
        <family val="1"/>
        <charset val="204"/>
      </rPr>
      <t>Отсутствуют: пункты: 1,5,6; пункт 4 не  соответствует (не в динамике и отсутствуют целевые показатели).</t>
    </r>
    <r>
      <rPr>
        <sz val="10"/>
        <color rgb="FFFF0000"/>
        <rFont val="Times New Roman"/>
        <family val="1"/>
        <charset val="204"/>
      </rPr>
      <t xml:space="preserve"> </t>
    </r>
    <r>
      <rPr>
        <sz val="10"/>
        <rFont val="Times New Roman"/>
        <family val="1"/>
        <charset val="204"/>
      </rPr>
      <t>Раздел, где находится  документ, не структурирован.</t>
    </r>
  </si>
  <si>
    <t>http://rovnoe.sarmo.ru/byudzhet/resheniya-o-byudzhete/2017/reshenie-o-byudzhete-na-2017-god-ot-20-12-2016-41-pervonachalnoe.php</t>
  </si>
  <si>
    <t>Web, Word, Excel</t>
  </si>
  <si>
    <t>Word,Excel</t>
  </si>
  <si>
    <t>Пункт  1 не  соответствует (отсутствуют показатели, характеризующие состав населения), пункт 4 не соответствует ( не по всем муниципальным программамм указано финансирование в динамике 2015-2017 годы, отсутствуют целевые показатели), пункт 5 не соответствует (под социально-значимыми проектами подразумеваются конкретные объекты (скверы, бассейны и т.д., а не соц.помощь).</t>
  </si>
  <si>
    <t>Слишком много информации на одной страниц!  Раздел не структурирован.</t>
  </si>
  <si>
    <t>http://ozinki.sarmo.ru/byudzhet/byudzhet-munitsipalnogo-rayona.php?ELEMENT_ID=1058</t>
  </si>
  <si>
    <r>
      <rPr>
        <sz val="10"/>
        <rFont val="Times New Roman"/>
        <family val="1"/>
        <charset val="204"/>
      </rPr>
      <t xml:space="preserve">Отсутствует пункт 5, </t>
    </r>
    <r>
      <rPr>
        <sz val="10"/>
        <color rgb="FFFF0000"/>
        <rFont val="Times New Roman"/>
        <family val="1"/>
        <charset val="204"/>
      </rPr>
      <t xml:space="preserve"> </t>
    </r>
    <r>
      <rPr>
        <sz val="10"/>
        <rFont val="Times New Roman"/>
        <family val="1"/>
        <charset val="204"/>
      </rPr>
      <t>пункт 4 не соответствует ( не по всем муниципальным программамм указано финансирование в динамике 2015-2017 годы и  целевые показатели), пункт 6 не соответствует (нет данных на 01.01.2016 и 01.01.2017). Слишком много информации на одной страниц!  Раздел не структурирован.</t>
    </r>
  </si>
  <si>
    <t>http://ozinki.sarmo.ru/byudzhet/byudzhet-dlya-grazhdan.php?ELEMENT_ID=1054</t>
  </si>
  <si>
    <t>Отсутствует пункт 5, пункт 4 не  соответствует (отсутствуют целевые показатели). В таблицах не везде указаны единицы измерения!</t>
  </si>
  <si>
    <t>http://adm.lysyegory.ru/base/2881-reshenie-ot-28-12-2016-goda-542-o-byudzhete-lysogorskogo-municipalnogo-raiona-na-2017-god.html</t>
  </si>
  <si>
    <t>http://adm.lysyegory.ru/base/2748-byudzhet-dlja-grazhdan-na-2017-2019-gody.html</t>
  </si>
  <si>
    <t>Раздел «Составление проекта бюджета».</t>
  </si>
  <si>
    <t>http://hvalynsk.sarmo.ru/administratsiya-khvalynskogo-munitsipalnogo-rayona/byudzhet/byudzhet-2017.php</t>
  </si>
  <si>
    <t>http://hvalynsk.sarmo.ru/predstavitelnyy-organ-munitsipalnogo-rayona/munitsipalnoe-sobranie-khvalynskogo-rayona/dokumenty/117/</t>
  </si>
  <si>
    <t>По предоставленной ссылке  бюджет для граждан, разработанный на основе решения о бюджете муниципального образования на текущий финансовый год, не опубликован.</t>
  </si>
  <si>
    <t>Web,Word</t>
  </si>
  <si>
    <r>
      <t xml:space="preserve">По предоставленной ссылке размещен бюджет для граждан, разработанный на основе проекта решения о бюджете муниципального образования, который был оценен в показатели 8.2 мониторинг прошлого года.  В целях оценки показателя учитывается публикация бюджета для граждан, разработанного на основе </t>
    </r>
    <r>
      <rPr>
        <u/>
        <sz val="10"/>
        <rFont val="Times New Roman"/>
        <family val="1"/>
        <charset val="204"/>
      </rPr>
      <t>первоначально принятого решения</t>
    </r>
    <r>
      <rPr>
        <sz val="10"/>
        <rFont val="Times New Roman"/>
        <family val="1"/>
        <charset val="204"/>
      </rPr>
      <t xml:space="preserve"> о бюджете муниципального образования на текущий финансовый год (текущий финансовый год и плановый период).</t>
    </r>
  </si>
  <si>
    <r>
      <t xml:space="preserve">По предоставленной ссылке размещен бюджет для граждан, разработанный на основе проекта решения о бюджете муниципального образования, который был оценен в показатели 8.2 мониторинг прошлого года.  В целях оценки показателя учитывается публикация бюджета для граждан, разработанного на основе </t>
    </r>
    <r>
      <rPr>
        <u/>
        <sz val="10"/>
        <rFont val="Times New Roman"/>
        <family val="1"/>
        <charset val="204"/>
      </rPr>
      <t>первоначально принятого решения</t>
    </r>
    <r>
      <rPr>
        <sz val="10"/>
        <rFont val="Times New Roman"/>
        <family val="1"/>
        <charset val="204"/>
      </rPr>
      <t xml:space="preserve"> о бюджете муниципального образования на текущий финансовый год (текущий финансовый год и плановый период), и логичное его размещение - http://adm.lysyegory.ru/base/raion/byudzhet-municipalnogo-raiona/reshenija-o-byudzhete-mr.</t>
    </r>
  </si>
  <si>
    <t>http://rtishevo.sarmo.ru/finansovyy-organ/rtishchevskiy-munitsipalnyy-rayon/2017-god/resheniya-o-byudzhete-i-vnesenii-izmeneniy-v-byudzhet-munitsipalnogo-rayona/</t>
  </si>
  <si>
    <t>http://rtishevo.sarmo.ru/finansovyy-organ/rtishchevskiy-munitsipalnyy-rayon/2017-god/byudzhet-dlya-grazhdan/index.php</t>
  </si>
  <si>
    <t>http://saratov.sarmo.ru/index.php?option=com_content&amp;view=article&amp;id=5428&amp;Itemid=553</t>
  </si>
  <si>
    <t>Отсутствует возможность скачать текстовую часть, только приложения. Обратите внимание, в самом тексте закона при упоминании приложений 14-16 проблемы с переходами на эти файлы.</t>
  </si>
  <si>
    <t>http://saratov.sarmo.ru/index.php?option=com_content&amp;view=article&amp;id=5085&amp;Itemid=512</t>
  </si>
  <si>
    <t>Отсутствует пункт 5, пункт 4 не соответствует ( не по всем муниципальным программамм указаны  целевые показатели).</t>
  </si>
  <si>
    <t>http://turki.sarmo.ru/sobranie-deputatov-turkovskogo-munitsipalnogo-rayona/dokumenty/byudzhet/byudzhet-turkovskogo-munitsipalnogo-rayona/</t>
  </si>
  <si>
    <t>Не указаны полные или краткие наименования приложений в архиве.</t>
  </si>
  <si>
    <t>Отсутствует пункт 5,  пункт  1 не  соответствует (отсутствуют показатели, характеризующие состав населения), пункт 4 не соответствует (финансирование в динамике 2015-2017 годы, отсутствуют целевые показатели)</t>
  </si>
  <si>
    <t>По предоставленной ссылке http://algay.sarmo.ru/byudzhet-ekonomika-finansy/byudzhet-dokumenty.php первоначально принятое решение о бюджете не обнаружено.</t>
  </si>
  <si>
    <t xml:space="preserve">По предоставленной ссылке http://hvalynsk.sarmo.ru/administratsiya-khvalynskogo-munitsipalnogo-rayona/byudzhet/byudzhet-2017.php первоначально принятое решение о бюджете не обнаружено, только с внесенным изменением. </t>
  </si>
  <si>
    <t>http://algay.sarmo.ru/sobranie-amr/resheniya.php</t>
  </si>
  <si>
    <r>
      <t xml:space="preserve"> </t>
    </r>
    <r>
      <rPr>
        <sz val="10"/>
        <rFont val="Times New Roman"/>
        <family val="1"/>
        <charset val="204"/>
      </rPr>
      <t>Пункт 1 не  соответствует (отсутствуют динамика у показателя, характеризующего  состав населения), пункт 2 не соответствует (укрупненная разбивка, только до налоговых и неналоговых доходов, необходимо подробнее), пункт 3 не соответствует (расходы в разбивке не в динамике - информацию как на слайде № 33 указывать в динамике 2015-2017 годы), пункт 5 не соответствует (на слайде № 55 указано общее кол-во объектов, но не дана информация о них, в том числе о финансировании). В пункте 6 желательно указывать не только общую сумму муниципального долга, но и его структуру.</t>
    </r>
    <r>
      <rPr>
        <sz val="10"/>
        <color rgb="FFFF0000"/>
        <rFont val="Times New Roman"/>
        <family val="1"/>
        <charset val="204"/>
      </rPr>
      <t xml:space="preserve"> </t>
    </r>
    <r>
      <rPr>
        <sz val="10"/>
        <rFont val="Times New Roman"/>
        <family val="1"/>
        <charset val="204"/>
      </rPr>
      <t>Информацию со слайда № 16  по 2015 и 2016 годам указывать в абсолютных величинах, а не в относительных.</t>
    </r>
  </si>
  <si>
    <t xml:space="preserve">Отсутствуют: пункты 5,7,  пункт 1  не соответствует (отсутствуют показатели, характеризующие объем производства и состав населения),  пункт 4 не  соответствует (финансирование не в динамике и отсутствуют целевые показатели).  В пункте 6 желательно указывать не только общую сумму муниципального долга, но и его структуру. Раздел не структурирован по годам. </t>
  </si>
  <si>
    <t>http://arkadak.sarmo.ru/index.php?option=com_content&amp;view=article&amp;id=1035&amp;Itemid=329</t>
  </si>
  <si>
    <t>http://arkadak.sarmo.ru/index.php?option=com_content&amp;view=article&amp;id=959&amp;Itemid=330</t>
  </si>
  <si>
    <t>http://adm-baltay.ru/sobranie-deputatov/normativno-pravovyie-aktyi-sobraniya-deputatov/2016-2/</t>
  </si>
  <si>
    <t>Не указаны названия решений на странице, что затрудняет пользователю поиск необходимого.</t>
  </si>
  <si>
    <t>http://volsk-ms.ru/resheniya-vms/resheniya/</t>
  </si>
  <si>
    <t>http://вольск.рф/?page_id=14102</t>
  </si>
  <si>
    <t xml:space="preserve"> Отсутствуют пункты 4-7, пункт 1 не  соответствует (отсутствуют динамика 2015-2017 гг у показателя, характеризующего  общую численность населения), пункт 2 не соответствует (структура налоговых и неналоговых доходов не отражена в динамике), пункт 3 не соответствует (расходы в разбивке не в динамике). Отсутствует возможность скачать бюджет для граждан.</t>
  </si>
  <si>
    <t>http://voskresensk64.ru/administration/statistics/Budget%20for%20citizens/</t>
  </si>
  <si>
    <t>http://saratovmer.ru/budget/rubrics/1/1272.html</t>
  </si>
  <si>
    <t>http://saratovmer.ru/budget/rubrics/6/1273.html</t>
  </si>
  <si>
    <t>Пункт  1 не  соответствует (отсутствуют показатели, характеризующие численность и состав населения), пункт 3 не соответствует (расходы в разбивке не в динамике), пункт 5 не соответствует (в социально-значимые проекты отнесены в основном денежные выплаты, а следует отнести объекты из таблицы 8 и информацию по ним: наименование,адрес, финансирование по годам, сроки реализации и планируемый результат от реализации).</t>
  </si>
  <si>
    <t>http://mihailovski.ru/?mod=article&amp;id=3519</t>
  </si>
  <si>
    <t>http://mihailovski.ru/?mod=article&amp;id=3545</t>
  </si>
  <si>
    <r>
      <t xml:space="preserve">В разделе </t>
    </r>
    <r>
      <rPr>
        <sz val="10"/>
        <rFont val="Calibri"/>
        <family val="2"/>
        <charset val="204"/>
      </rPr>
      <t>«</t>
    </r>
    <r>
      <rPr>
        <sz val="10"/>
        <rFont val="Times New Roman"/>
        <family val="1"/>
        <charset val="204"/>
      </rPr>
      <t xml:space="preserve">Информация»,а не в разделе </t>
    </r>
    <r>
      <rPr>
        <sz val="10"/>
        <rFont val="Calibri"/>
        <family val="2"/>
        <charset val="204"/>
      </rPr>
      <t>«</t>
    </r>
    <r>
      <rPr>
        <sz val="10"/>
        <rFont val="Times New Roman"/>
        <family val="1"/>
        <charset val="204"/>
      </rPr>
      <t>Бюджет». Лишняя архивация одного файла.</t>
    </r>
  </si>
  <si>
    <t>Отсутствуют пункты  4-6; пункт  1 в брошюре отсутствует, опубликован отдельно (отсутствуют показатели, характеризующие объемы производства, численность и состав населения), пункт 2 и 3 ( не в динамике).</t>
  </si>
  <si>
    <t>Не указаны полные или краткие наименования приложений к решению. Раздел не структурирован по годам.</t>
  </si>
  <si>
    <t>В пункте 6 желательно указывать не только общую сумму муниципального долга, но и его структуру</t>
  </si>
  <si>
    <t>http://ershov.sarmo.ru/byudzhet-i-finansy/byudzhet/utverzhdennyy-byudzhet-na-2017-god/</t>
  </si>
  <si>
    <t xml:space="preserve">Отсутствует пункт  5, пункт 3 не соответствует (расходы в разбивке не в динамике 2015-2017 гг), пункт 4 не соответствует (в информации по расходам перечислено несколько муниципальных программ, но без финансирования в динамике 2015-2017 гг. и без целевых показателей), пункт 6  не соответствуют (не указан уровень долга в динамике 2015-2017 гг.). </t>
  </si>
  <si>
    <t>http://ivanteevka.sarmo.ru/byudzhet-dlya-grazhdan/npa/2017/</t>
  </si>
  <si>
    <t xml:space="preserve">Дата последних изменений в файлах приложений - 24.03.2017. Решение о бюджете должно быть опубликовано в течение 15 рабочих дней после принятия. </t>
  </si>
  <si>
    <t>http://ivanteevka.sarmo.ru/byudzhet-dlya-grazhdan/byudzhet-dlya-grazhdan/novyy-razdel/pervonachalno-utverzhdennyy-byudzhet-na-2017-god/</t>
  </si>
  <si>
    <t xml:space="preserve">Раздел не структурирован по годам. </t>
  </si>
  <si>
    <t xml:space="preserve">Отсутствует пункт 4-6, пункт  1 не  соответствует (отсутствуют показатели, характеризующие  объем производства, численность и состав населения), пункт 2  и 3 не соответствуют (не в динамике). </t>
  </si>
  <si>
    <t>http://kalininsk.sarmo.ru/informatsiya-o-munitsipalnom-rayone/byudzhet-munitsipalnogo-rayona/?ELEMENT_ID=2312</t>
  </si>
  <si>
    <t>http://krasny-kut.ru/krasnokutskij_rajon/finansy/</t>
  </si>
  <si>
    <t>Отсутствуют пункты  5, 6; пункт  1 не соответствует (отсутствуют показатели, характеризующие объемы производства, численность и состав населения), пункт 2 не соответствует ( не в динамике 2015-2017 гг.), пункт 4 не соотвествует (отсутствует финансирование в разбивке по программам в динамике и целевые показатели).</t>
  </si>
  <si>
    <t>http://www.zatosvetly.ru/municipal_assembly/documents_of_the_municipal_assembly/reshenieV.php?ELEMENT_ID=9337</t>
  </si>
  <si>
    <t>Дата последних изменений в файлах приложений - 02.03.2017. Решение о бюджете должно быть опубликовано в течение 15 рабочих дней после принятия.  Если публикуете приложения отдельными файлами под решением, то в файле самого решения приложения не нужно оставлять.</t>
  </si>
  <si>
    <t xml:space="preserve">http://zatosvetly.ru/city/economics_amp_finance/byudzhet-gorodskogo-okruga/byudzhet-dlya-grazhdan </t>
  </si>
  <si>
    <r>
      <t xml:space="preserve">По предоставленной ссылке размещен бюджет для граждан, разработанный на основе проекта решения о бюджете муниципального образования, который был оценен в показатели 8.2 мониторинг прошлого года.  В целях оценки показателя учитывается публикация бюджета для граждан, разработанного на основе </t>
    </r>
    <r>
      <rPr>
        <u/>
        <sz val="10"/>
        <rFont val="Times New Roman"/>
        <family val="1"/>
        <charset val="204"/>
      </rPr>
      <t>первоначально принятого решения о бюджете</t>
    </r>
    <r>
      <rPr>
        <sz val="10"/>
        <rFont val="Times New Roman"/>
        <family val="1"/>
        <charset val="204"/>
      </rPr>
      <t xml:space="preserve"> муниципального образования на текущий финансовый год (текущий финансовый год и плановый период).</t>
    </r>
  </si>
  <si>
    <t>http://gornyi.sarmo.ru/index.php?option=com_content&amp;view=article&amp;id=2856:2017-01-09-06-28-45&amp;catid=34:%D0%9E%D1%81%D0%BD%D0%BE%D0%B2%D0%BD%D0%B0%D1%8F%20%D0%BA%D0%B0%D1%82%D0%B5%D0%B3%D0%BE%D1%80%D0%B8%D1%8F</t>
  </si>
  <si>
    <r>
      <rPr>
        <sz val="10"/>
        <rFont val="Times New Roman"/>
        <family val="1"/>
        <charset val="204"/>
      </rPr>
      <t xml:space="preserve">В пункте 6 неверно указана динамика (2014-2016 гг., вмсето 2015-2017 гг.). </t>
    </r>
    <r>
      <rPr>
        <sz val="10"/>
        <color rgb="FFFF0000"/>
        <rFont val="Times New Roman"/>
        <family val="1"/>
        <charset val="204"/>
      </rPr>
      <t xml:space="preserve"> </t>
    </r>
    <r>
      <rPr>
        <sz val="10"/>
        <rFont val="Times New Roman"/>
        <family val="1"/>
        <charset val="204"/>
      </rPr>
      <t>На стр. 18 брошюры на графике подписи данных нарушены.</t>
    </r>
  </si>
  <si>
    <t xml:space="preserve">http://admnburasy.ru/budget.html </t>
  </si>
  <si>
    <t>В архиве решения о бюджете не должны быть лишние файлы, путающие пользователя (как файл «Форматированное Новобурасский муниципальный район  Решение №»). Раздел не структурирован.</t>
  </si>
  <si>
    <t>Отсутствуют пункты 1,5; пункт 4 не соответствует (финансирование не в динамике и отсутствуют целевые показатели), пункт 6 не соответствует ( не в динамике).На стр. 22 брошюры ошибка в заголовке годов.  Раздел не структурирован.</t>
  </si>
  <si>
    <t>http://www.novouzensk.ru/sobranie/sobr/akty/?ELEMENT_ID=6239</t>
  </si>
  <si>
    <t>Не указаны названия решений в архиве (от 29 декабря 2016 года  № 65), пользователю значительно затруднен поиск документы.</t>
  </si>
  <si>
    <t>http://www.novouzensk.ru/budget%20for%20people/</t>
  </si>
  <si>
    <t>http://perelyub.sarmo.ru/index.php?option=com_content&amp;view=article&amp;id=862:30122016&amp;catid=72:2016-03-22-13-50-08&amp;Itemid=244</t>
  </si>
  <si>
    <t>http://perelyub.sarmo.ru/index.php?option=com_content&amp;view=category&amp;layout=blog&amp;id=72&amp;Itemid=244&amp;limitstart=5</t>
  </si>
  <si>
    <r>
      <t xml:space="preserve">Раздел </t>
    </r>
    <r>
      <rPr>
        <sz val="10"/>
        <rFont val="Calibri"/>
        <family val="2"/>
        <charset val="204"/>
      </rPr>
      <t>«</t>
    </r>
    <r>
      <rPr>
        <sz val="10"/>
        <rFont val="Times New Roman"/>
        <family val="1"/>
        <charset val="204"/>
      </rPr>
      <t>Информация для населения».</t>
    </r>
  </si>
  <si>
    <t>По предоставленной ссылке http://perelyub.sarmo.ru/index.php?option=com_content&amp;view=category&amp;layout=blog&amp;id=63&amp;Itemid=172&amp;limitstart=45 документ отсутствует. Раздел динамичный, нет жесткой привязки страниц. Необходимо создать разел "Бюджет для граждан" для размещения  соответствующей информации.Отсутствуют пункты 1,4-7. Информация очекнь скудная. Два отдельных файла.</t>
  </si>
  <si>
    <t>http://petrovsk64.ru/sub-org/fin-upr/otkrytyy-byudzhet/byudzhet/reshenie-o-byudzhete/na-2017-god</t>
  </si>
  <si>
    <t>http://petrovsk64.ru/sub-org/fin-upr/otkrytyy-byudzhet/byudzhet-dlya-grazhdan</t>
  </si>
  <si>
    <t>http://piterka.sarmo.ru/byudzhet-piterskogo-mr/mestnyy-byudzhet./</t>
  </si>
  <si>
    <t xml:space="preserve">Дата последних изменений в файле приложения № 15- 23.03.2017. Решение о бюджете должно быть опубликовано в течение 15 рабочих дней после принятия. </t>
  </si>
  <si>
    <t>Дата последнего изменения файла - 31.03.2017.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Отсутствуют пункты 5-6,  пункт 2 не  соответствует ( структура собственных доходов не в динамике ), пункт 4 не  соответствует (финансирование не в динамике и отсутствуют целевые показатели). Информацию о составе населения желательно внести в брошюру.</t>
  </si>
  <si>
    <t>Дата последнего изменения файла - 17.03.2017.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t>
  </si>
  <si>
    <t xml:space="preserve">Дата последнего изменения файла - 29.03.2017.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Отсутствует пункт 5, пункт 4 не соответствует (нотсутствуют целевые показатели). </t>
  </si>
  <si>
    <t xml:space="preserve">Дата последнего изменения файла - 31.03.2017.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образования.Отсутствует пункт 5, пункт  1 не  соответствует (отсутствуют показатели, характеризующие  объем производства и состав населения), пункт 4 не соотвествует (финасирование - не в динамике, планируемые показатели без числового выражения),пункт 6 не соотвествует  (нет динамики). </t>
  </si>
  <si>
    <t>Дата последнего изменения файла - 30.03.2017.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t>
  </si>
  <si>
    <r>
      <rPr>
        <sz val="10"/>
        <rFont val="Times New Roman"/>
        <family val="1"/>
        <charset val="204"/>
      </rPr>
      <t xml:space="preserve">Дата последнего изменения файла - 01.02.2017.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t>
    </r>
    <r>
      <rPr>
        <sz val="10"/>
        <color rgb="FFFF0000"/>
        <rFont val="Times New Roman"/>
        <family val="1"/>
        <charset val="204"/>
      </rPr>
      <t xml:space="preserve"> </t>
    </r>
    <r>
      <rPr>
        <sz val="10"/>
        <rFont val="Times New Roman"/>
        <family val="1"/>
        <charset val="204"/>
      </rPr>
      <t>Пункт 4 не соотвествует (отсутствуют целевые показателей).</t>
    </r>
  </si>
  <si>
    <t>Дата последнего изменения файла - 28.03.2017.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Отсутствуют пункты 1,4,5-7.</t>
  </si>
  <si>
    <t>Дата последнего изменения файла - 30.03.2017.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Пункт 4 не соответствует (целевые показатели не в динамике).</t>
  </si>
  <si>
    <t>Дата последнего изменения файла - 21.03.2017.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образования.Отсутствуют пункты 5-6, пункт 4 не соответствует (нет финансирования в динамике и отсутствуют целевые показатели).</t>
  </si>
  <si>
    <t>Дата последнего изменения файла - 26.01.2017.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Отсутствует пункт 5.</t>
  </si>
  <si>
    <t>Дата последнего изменения файла - 26.01.2017.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образования.Отсутствуют пункты 5,6, пункт  1 не  соответствует (отсутствуют показатели, характеризующие объемы производства, численность  и состав населения),  пункт 4 не соответствует (не в динамике и отсутствуют целевые показатели). Раздел не структурирован.</t>
  </si>
  <si>
    <r>
      <rPr>
        <sz val="10"/>
        <rFont val="Times New Roman"/>
        <family val="1"/>
        <charset val="204"/>
      </rPr>
      <t>Дата последнего изменения файла - 31.03.2017.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t>
    </r>
    <r>
      <rPr>
        <sz val="10"/>
        <color rgb="FFFF0000"/>
        <rFont val="Times New Roman"/>
        <family val="1"/>
        <charset val="204"/>
      </rPr>
      <t xml:space="preserve"> </t>
    </r>
    <r>
      <rPr>
        <sz val="10"/>
        <rFont val="Times New Roman"/>
        <family val="1"/>
        <charset val="204"/>
      </rPr>
      <t>Отсутствует пункт 5, пункт  1 не  соответствует (показатели, характеризующие численность и состав населения не в динамике 2015-2017 гг.), пункт 2 не соответствует (неналоговые доходы и безвозмездные поступления в разбивке не в динамике), пункт 3 не  соответствует (не в динамике), пункт 4 не  соответствует (не в динамике и отсутствуют целевые показатели), пункт 6 не соответствует (нет сведения на 01.01.2018 г.)</t>
    </r>
    <r>
      <rPr>
        <sz val="10"/>
        <color rgb="FFFF0000"/>
        <rFont val="Times New Roman"/>
        <family val="1"/>
        <charset val="204"/>
      </rPr>
      <t xml:space="preserve"> </t>
    </r>
    <r>
      <rPr>
        <sz val="10"/>
        <rFont val="Times New Roman"/>
        <family val="1"/>
        <charset val="204"/>
      </rPr>
      <t>По названию файла нельзя определить, про какой год идет речь. Под одной датой 29.12.2016 размещен и открытый бюджет для граждан на 2017 год и исполнение по 2015 году!</t>
    </r>
  </si>
  <si>
    <t>http://romanovka.sarmo.ru/byudzhet-dlya-grazhdan/byudzhet-romanovskogo-munitsipalnogo-rayona/ispolnenie-byudzheta-romanovskogo-munitsipalnogo-rayona-i-finansovyy-kontrol/resheniya-o-vnesenii-izmeneniy-v-byudzhet.php</t>
  </si>
  <si>
    <t>Раздел «Исполнение бюджета Романовского муниципального района и финансовый контроль» =&gt; «Решения о внесении изменений о бюджете Романовского муниципального района Саратовской области на текущий финансовый год»</t>
  </si>
  <si>
    <t>Дата последних изменений в файлах - 31.03.2017. Решение о бюджете должно быть опубликовано в течение 15 рабочих дней после принятия.  Не указаны полные или краткие наименования приложений в архиве.Решение о бюджете на текущий год логичнее размещать в разделе «Утвержденный бюджет», а не в «Исполнение бюджета Романовского муниципального района и финансовый контроль», поиск пользователю значительно затуднен.</t>
  </si>
  <si>
    <t>http://romanovka.sarmo.ru/byudzhet-dlya-grazhdan/byudzhet-romanovskogo-munitsipalnogo-rayona/byudzhet-dlya-grazhdan.php</t>
  </si>
  <si>
    <t>Дата последнего изменения файла - 31.03.2017.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Пункт 4 не соответствует (целевые показатели не в динамике).</t>
  </si>
  <si>
    <t>Отсутствуют пункты 4,5, пункт 1  не соответствует (показатели, характеризующие численность и состав населения не в динамике 2015-2017 гг.), пункт  3 не  соответствует ( не в динамике: факт 2015 г., оценка 2016г., план 2017 г), пункт 6 не  соответствует (не в разбивку по видам заимствования и не в динамике).</t>
  </si>
  <si>
    <t>http://duhovnitskoe.sarmo.ru/predstavitelnyy-organ/npa/npa-2016</t>
  </si>
  <si>
    <t xml:space="preserve">Дата последнего изменения файла - 05.04.2017.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Отсутствуют пункты 4-7,  пункт 1 не соответствует (отсутствует  показатель, характеризующий общую численнсть населения), пункты 2 не соответствует (не в динамике), пункт 3 не соответствуют (не в динамике, данные только по 2016 году). </t>
  </si>
  <si>
    <t>http://ekaterinovka.sarmo.ru/rayonnoe-sobranie/2016rs.php</t>
  </si>
  <si>
    <t>http://ekaterinovka.sarmo.ru/byudzhet-dlya-grazhdan/</t>
  </si>
  <si>
    <t>Отсутствуют пункты 5-7, пункт  1 не  соответствует (отсутствуют показатели, характеризующие  численность и состав населения), пункт 2 не соответствует (не в разбивке и не в динамике), пункт 3 не соответствуют (и не в динамике), пункт 4 не соответствует (не в динамике и отсутствуют целевые показатели).</t>
  </si>
  <si>
    <t>http://tatishevo.saratov.gov.ru/index.php?option=com_content&amp;view=article&amp;id=3479:-14122016-447-l-2017-r-&amp;catid=46:2009-12-20-17-15-45&amp;Itemid=81</t>
  </si>
  <si>
    <t>Дата последнего изменения файла - 04.04.2017.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Пункт 4 не  соответствует ( не по всем муниципальным программам представлены целевые показатели).</t>
  </si>
  <si>
    <t xml:space="preserve"> 2017 год</t>
  </si>
  <si>
    <r>
      <t xml:space="preserve">Оценка муниципальных образований по I этапу </t>
    </r>
    <r>
      <rPr>
        <b/>
        <sz val="12"/>
        <color rgb="FF000000"/>
        <rFont val="Calibri"/>
        <family val="2"/>
        <charset val="204"/>
      </rPr>
      <t>«</t>
    </r>
    <r>
      <rPr>
        <b/>
        <sz val="12"/>
        <color rgb="FF000000"/>
        <rFont val="Times New Roman"/>
        <family val="1"/>
        <charset val="204"/>
      </rPr>
      <t>Характеристика первоначально утвержденного бюджета  муниципального образования Саратовской области»</t>
    </r>
  </si>
  <si>
    <t xml:space="preserve">6 кликов до документа, в архиве лишние папки. Решение о бюджете в первоначальном виде размещено в разделе «решения собрания…», в то же время есть раздел «решения о бюджете», где его было бы логичнее разместить. </t>
  </si>
  <si>
    <t>Дата последних изменений  файла решения - 28.03.2017. Решение о бюджете должно быть опубликовано в течение 15 рабочих дней после принятия. Все приложения в одном файле - не структурированный вид.</t>
  </si>
  <si>
    <t xml:space="preserve">Само решение и приложение № 2 только в формате PDF. Дата последнего изменения файла приложения № 1 - 27.03.2017. Решение о бюджете должно быть опубликовано в течение 15 рабочих дней после принятия. </t>
  </si>
  <si>
    <t xml:space="preserve">Дата последнего изменения файла - 01.02.2017. Решение о бюджете должно быть опубликовано в течение 15 рабочих дней после принятия.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</si>
</sst>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39" x14ac:knownFonts="1">
    <font>
      <sz val="11"/>
      <color theme="1"/>
      <name val="Calibri"/>
      <family val="2"/>
      <charset val="204"/>
      <scheme val="minor"/>
    </font>
    <font>
      <sz val="11"/>
      <color indexed="8"/>
      <name val="Calibri"/>
      <family val="2"/>
    </font>
    <font>
      <sz val="10"/>
      <name val="Times New Roman"/>
      <family val="1"/>
      <charset val="204"/>
    </font>
    <font>
      <b/>
      <sz val="10"/>
      <name val="Times New Roman"/>
      <family val="1"/>
      <charset val="204"/>
    </font>
    <font>
      <sz val="10"/>
      <name val="Arial Cyr"/>
      <charset val="204"/>
    </font>
    <font>
      <b/>
      <i/>
      <sz val="10"/>
      <name val="Times New Roman"/>
      <family val="1"/>
      <charset val="204"/>
    </font>
    <font>
      <sz val="10"/>
      <name val="Arial"/>
      <family val="2"/>
      <charset val="204"/>
    </font>
    <font>
      <sz val="10"/>
      <color indexed="8"/>
      <name val="Arial"/>
      <family val="2"/>
      <charset val="204"/>
    </font>
    <font>
      <sz val="11"/>
      <color theme="1"/>
      <name val="Calibri"/>
      <family val="2"/>
      <charset val="204"/>
      <scheme val="minor"/>
    </font>
    <font>
      <b/>
      <sz val="10"/>
      <color rgb="FF000000"/>
      <name val="Arial Cyr"/>
    </font>
    <font>
      <u/>
      <sz val="11"/>
      <color theme="10"/>
      <name val="Calibri"/>
      <family val="2"/>
      <charset val="204"/>
      <scheme val="minor"/>
    </font>
    <font>
      <sz val="10"/>
      <color theme="1"/>
      <name val="Times New Roman"/>
      <family val="1"/>
      <charset val="204"/>
    </font>
    <font>
      <b/>
      <sz val="9"/>
      <color theme="1"/>
      <name val="Times New Roman"/>
      <family val="1"/>
      <charset val="204"/>
    </font>
    <font>
      <sz val="9"/>
      <color theme="1"/>
      <name val="Times New Roman"/>
      <family val="1"/>
      <charset val="204"/>
    </font>
    <font>
      <sz val="10"/>
      <color theme="1"/>
      <name val="Calibri"/>
      <family val="2"/>
      <charset val="204"/>
      <scheme val="minor"/>
    </font>
    <font>
      <sz val="10"/>
      <color rgb="FFC00000"/>
      <name val="Times New Roman"/>
      <family val="1"/>
      <charset val="204"/>
    </font>
    <font>
      <b/>
      <sz val="10"/>
      <color theme="1"/>
      <name val="Times New Roman"/>
      <family val="1"/>
      <charset val="204"/>
    </font>
    <font>
      <b/>
      <sz val="10"/>
      <color rgb="FFC00000"/>
      <name val="Times New Roman"/>
      <family val="1"/>
      <charset val="204"/>
    </font>
    <font>
      <i/>
      <sz val="10"/>
      <color theme="1"/>
      <name val="Times New Roman"/>
      <family val="1"/>
      <charset val="204"/>
    </font>
    <font>
      <i/>
      <sz val="10"/>
      <color theme="1"/>
      <name val="Calibri"/>
      <family val="2"/>
      <charset val="204"/>
      <scheme val="minor"/>
    </font>
    <font>
      <sz val="10"/>
      <color rgb="FFFF0000"/>
      <name val="Times New Roman"/>
      <family val="1"/>
      <charset val="204"/>
    </font>
    <font>
      <sz val="10"/>
      <color rgb="FFFF0000"/>
      <name val="Calibri"/>
      <family val="2"/>
      <charset val="204"/>
      <scheme val="minor"/>
    </font>
    <font>
      <b/>
      <sz val="10"/>
      <color theme="1"/>
      <name val="Calibri"/>
      <family val="2"/>
      <charset val="204"/>
      <scheme val="minor"/>
    </font>
    <font>
      <sz val="10"/>
      <color rgb="FF000000"/>
      <name val="Times New Roman"/>
      <family val="1"/>
      <charset val="204"/>
    </font>
    <font>
      <sz val="10"/>
      <color rgb="FFC00000"/>
      <name val="Calibri"/>
      <family val="2"/>
      <charset val="204"/>
      <scheme val="minor"/>
    </font>
    <font>
      <i/>
      <sz val="10"/>
      <color rgb="FFC00000"/>
      <name val="Times New Roman"/>
      <family val="1"/>
      <charset val="204"/>
    </font>
    <font>
      <b/>
      <sz val="10"/>
      <color rgb="FF000000"/>
      <name val="Times New Roman"/>
      <family val="1"/>
      <charset val="204"/>
    </font>
    <font>
      <b/>
      <sz val="12"/>
      <color theme="1"/>
      <name val="Times New Roman"/>
      <family val="1"/>
      <charset val="204"/>
    </font>
    <font>
      <u/>
      <sz val="10"/>
      <name val="Calibri"/>
      <family val="2"/>
      <charset val="204"/>
      <scheme val="minor"/>
    </font>
    <font>
      <u/>
      <sz val="10"/>
      <color theme="10"/>
      <name val="Times New Roman"/>
      <family val="1"/>
      <charset val="204"/>
    </font>
    <font>
      <sz val="12"/>
      <color rgb="FFFF0000"/>
      <name val="Calibri"/>
      <family val="2"/>
      <charset val="204"/>
      <scheme val="minor"/>
    </font>
    <font>
      <sz val="10"/>
      <name val="Calibri"/>
      <family val="2"/>
      <charset val="204"/>
      <scheme val="minor"/>
    </font>
    <font>
      <b/>
      <i/>
      <sz val="10"/>
      <color theme="1"/>
      <name val="Times New Roman"/>
      <family val="1"/>
      <charset val="204"/>
    </font>
    <font>
      <b/>
      <sz val="12"/>
      <color rgb="FF000000"/>
      <name val="Times New Roman"/>
      <family val="1"/>
      <charset val="204"/>
    </font>
    <font>
      <b/>
      <sz val="12"/>
      <color rgb="FF000000"/>
      <name val="Calibri"/>
      <family val="2"/>
      <charset val="204"/>
    </font>
    <font>
      <b/>
      <sz val="12"/>
      <name val="Times New Roman"/>
      <family val="1"/>
      <charset val="204"/>
    </font>
    <font>
      <b/>
      <sz val="10"/>
      <color rgb="FFFF0000"/>
      <name val="Times New Roman"/>
      <family val="1"/>
      <charset val="204"/>
    </font>
    <font>
      <sz val="10"/>
      <name val="Calibri"/>
      <family val="2"/>
      <charset val="204"/>
    </font>
    <font>
      <u/>
      <sz val="10"/>
      <name val="Times New Roman"/>
      <family val="1"/>
      <charset val="204"/>
    </font>
  </fonts>
  <fills count="7">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8"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theme="0" tint="-0.34998626667073579"/>
      </right>
      <top style="thin">
        <color theme="0" tint="-0.34998626667073579"/>
      </top>
      <bottom style="thin">
        <color theme="0" tint="-0.34998626667073579"/>
      </bottom>
      <diagonal/>
    </border>
    <border>
      <left/>
      <right/>
      <top/>
      <bottom style="thin">
        <color indexed="64"/>
      </bottom>
      <diagonal/>
    </border>
  </borders>
  <cellStyleXfs count="11">
    <xf numFmtId="0" fontId="0" fillId="0" borderId="0"/>
    <xf numFmtId="165" fontId="9" fillId="2" borderId="6">
      <alignment horizontal="right" vertical="top" shrinkToFit="1"/>
    </xf>
    <xf numFmtId="0" fontId="10" fillId="0" borderId="0" applyNumberFormat="0" applyFill="0" applyBorder="0" applyAlignment="0" applyProtection="0"/>
    <xf numFmtId="0" fontId="1" fillId="0" borderId="0"/>
    <xf numFmtId="0" fontId="6" fillId="0" borderId="0"/>
    <xf numFmtId="0" fontId="7" fillId="0" borderId="0"/>
    <xf numFmtId="0" fontId="4" fillId="0" borderId="0"/>
    <xf numFmtId="164" fontId="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 fillId="0" borderId="0" applyFont="0" applyFill="0" applyBorder="0" applyAlignment="0" applyProtection="0"/>
  </cellStyleXfs>
  <cellXfs count="154">
    <xf numFmtId="0" fontId="0" fillId="0" borderId="0" xfId="0"/>
    <xf numFmtId="0" fontId="12"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1" fillId="0" borderId="0" xfId="0" applyFont="1" applyAlignment="1">
      <alignment horizontal="left" vertical="center"/>
    </xf>
    <xf numFmtId="0" fontId="16" fillId="0" borderId="0" xfId="0" applyFont="1" applyAlignment="1">
      <alignment horizontal="left" wrapText="1"/>
    </xf>
    <xf numFmtId="0" fontId="20" fillId="0" borderId="0" xfId="0" applyFont="1"/>
    <xf numFmtId="0" fontId="21" fillId="0" borderId="0" xfId="0" applyFont="1"/>
    <xf numFmtId="4" fontId="14"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22" fillId="0" borderId="0" xfId="0" applyFont="1"/>
    <xf numFmtId="0" fontId="22" fillId="0" borderId="0" xfId="0" applyFont="1" applyAlignment="1">
      <alignment horizontal="right"/>
    </xf>
    <xf numFmtId="4" fontId="22" fillId="0" borderId="0" xfId="0" applyNumberFormat="1" applyFont="1" applyAlignment="1">
      <alignment horizontal="right"/>
    </xf>
    <xf numFmtId="4" fontId="22" fillId="0" borderId="0" xfId="0" applyNumberFormat="1" applyFont="1"/>
    <xf numFmtId="0" fontId="11" fillId="0" borderId="0" xfId="0" applyFont="1" applyFill="1"/>
    <xf numFmtId="0" fontId="14" fillId="0" borderId="0" xfId="0" applyFont="1" applyFill="1"/>
    <xf numFmtId="0" fontId="18" fillId="0" borderId="0" xfId="0" applyFont="1" applyAlignment="1">
      <alignment horizontal="left" vertical="center"/>
    </xf>
    <xf numFmtId="0" fontId="14" fillId="0" borderId="0" xfId="0" applyFont="1" applyAlignment="1">
      <alignment horizontal="left" vertical="center"/>
    </xf>
    <xf numFmtId="0" fontId="11" fillId="0" borderId="0" xfId="0" applyFont="1"/>
    <xf numFmtId="0" fontId="11" fillId="0" borderId="1" xfId="0" applyFont="1" applyBorder="1" applyAlignment="1">
      <alignment horizontal="left" vertical="center" wrapText="1" indent="1"/>
    </xf>
    <xf numFmtId="49" fontId="23" fillId="0" borderId="1" xfId="0" applyNumberFormat="1" applyFont="1" applyBorder="1" applyAlignment="1">
      <alignment vertical="center" wrapText="1"/>
    </xf>
    <xf numFmtId="0" fontId="14" fillId="0" borderId="0" xfId="0" applyFont="1"/>
    <xf numFmtId="0" fontId="16" fillId="0" borderId="0" xfId="0" applyFont="1" applyAlignment="1">
      <alignment horizontal="left" vertical="center"/>
    </xf>
    <xf numFmtId="0" fontId="22" fillId="0" borderId="0" xfId="0" applyFont="1" applyAlignment="1">
      <alignment horizontal="left" vertical="center"/>
    </xf>
    <xf numFmtId="0" fontId="15" fillId="0" borderId="0" xfId="0" applyFont="1" applyFill="1"/>
    <xf numFmtId="0" fontId="24" fillId="0" borderId="0" xfId="0" applyFont="1"/>
    <xf numFmtId="0" fontId="17" fillId="0" borderId="0" xfId="0" applyFont="1" applyAlignment="1">
      <alignment horizontal="center" vertical="center"/>
    </xf>
    <xf numFmtId="0" fontId="25" fillId="0" borderId="0" xfId="0" applyFont="1" applyAlignment="1">
      <alignment horizontal="center"/>
    </xf>
    <xf numFmtId="0" fontId="16" fillId="0" borderId="0" xfId="0" applyFont="1" applyAlignment="1">
      <alignment horizontal="left" vertical="center" wrapText="1"/>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7" fillId="3" borderId="0" xfId="0" applyFont="1" applyFill="1" applyBorder="1" applyAlignment="1">
      <alignment horizontal="center" vertical="center"/>
    </xf>
    <xf numFmtId="0" fontId="11" fillId="0" borderId="0" xfId="0" applyFont="1" applyBorder="1"/>
    <xf numFmtId="0" fontId="11" fillId="0" borderId="0" xfId="0" applyFont="1" applyBorder="1" applyAlignment="1">
      <alignment horizontal="center"/>
    </xf>
    <xf numFmtId="0" fontId="11" fillId="0" borderId="5" xfId="0" applyFont="1" applyBorder="1" applyAlignment="1">
      <alignment horizontal="left" vertical="center" wrapText="1" indent="1"/>
    </xf>
    <xf numFmtId="0" fontId="11" fillId="0" borderId="3" xfId="0" applyFont="1" applyBorder="1" applyAlignment="1">
      <alignment horizontal="left" vertical="center" wrapText="1" indent="1"/>
    </xf>
    <xf numFmtId="49" fontId="23" fillId="3" borderId="1" xfId="0" applyNumberFormat="1" applyFont="1" applyFill="1" applyBorder="1" applyAlignment="1">
      <alignment horizontal="center" vertical="center" wrapText="1"/>
    </xf>
    <xf numFmtId="0" fontId="11" fillId="3" borderId="0" xfId="0" applyFont="1" applyFill="1"/>
    <xf numFmtId="0" fontId="15" fillId="3" borderId="0" xfId="0" applyFont="1" applyFill="1"/>
    <xf numFmtId="0" fontId="14" fillId="3" borderId="0" xfId="0" applyFont="1" applyFill="1"/>
    <xf numFmtId="0" fontId="2" fillId="3" borderId="1" xfId="0" applyFont="1" applyFill="1" applyBorder="1" applyAlignment="1">
      <alignment vertical="center"/>
    </xf>
    <xf numFmtId="1" fontId="2" fillId="0" borderId="1" xfId="0" applyNumberFormat="1" applyFont="1" applyBorder="1" applyAlignment="1">
      <alignment horizontal="center" vertical="center"/>
    </xf>
    <xf numFmtId="166" fontId="2" fillId="3"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16" fillId="0" borderId="0" xfId="0" applyFont="1" applyAlignment="1">
      <alignment horizontal="left" vertical="center" wrapText="1"/>
    </xf>
    <xf numFmtId="0" fontId="2" fillId="3" borderId="1" xfId="0" applyFont="1" applyFill="1" applyBorder="1" applyAlignment="1">
      <alignment horizontal="left" vertical="center" wrapText="1"/>
    </xf>
    <xf numFmtId="0" fontId="22" fillId="3" borderId="0" xfId="0" applyFont="1" applyFill="1"/>
    <xf numFmtId="0" fontId="3"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2" fillId="3" borderId="1" xfId="0" applyFont="1" applyFill="1" applyBorder="1" applyAlignment="1">
      <alignment vertical="center" wrapText="1"/>
    </xf>
    <xf numFmtId="1" fontId="2" fillId="0" borderId="1" xfId="3" applyNumberFormat="1" applyFont="1" applyFill="1" applyBorder="1" applyAlignment="1">
      <alignment horizontal="center" vertical="center"/>
    </xf>
    <xf numFmtId="0" fontId="23" fillId="0" borderId="1" xfId="0" applyFont="1" applyBorder="1" applyAlignment="1">
      <alignment horizontal="center" vertical="center" wrapText="1"/>
    </xf>
    <xf numFmtId="0" fontId="16" fillId="0" borderId="0" xfId="0" applyFont="1" applyAlignment="1">
      <alignment vertical="center" wrapText="1"/>
    </xf>
    <xf numFmtId="0" fontId="14" fillId="4" borderId="0" xfId="0" applyFont="1" applyFill="1"/>
    <xf numFmtId="0" fontId="21" fillId="4" borderId="0" xfId="0" applyFont="1" applyFill="1"/>
    <xf numFmtId="0" fontId="11" fillId="4" borderId="0" xfId="0" applyFont="1" applyFill="1"/>
    <xf numFmtId="166" fontId="2" fillId="3" borderId="1" xfId="0" applyNumberFormat="1" applyFont="1" applyFill="1" applyBorder="1" applyAlignment="1">
      <alignment horizontal="center" vertical="center" wrapText="1"/>
    </xf>
    <xf numFmtId="0" fontId="16" fillId="0" borderId="0" xfId="0" applyFont="1" applyAlignment="1">
      <alignment vertical="center"/>
    </xf>
    <xf numFmtId="0" fontId="2" fillId="3" borderId="7" xfId="0"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166" fontId="23" fillId="0" borderId="1" xfId="3" applyNumberFormat="1" applyFont="1" applyFill="1" applyBorder="1" applyAlignment="1">
      <alignment horizontal="center" vertical="center"/>
    </xf>
    <xf numFmtId="0" fontId="23" fillId="0" borderId="1" xfId="0" applyFont="1" applyBorder="1" applyAlignment="1">
      <alignment horizontal="center" vertical="center" wrapText="1"/>
    </xf>
    <xf numFmtId="14" fontId="3" fillId="0" borderId="0" xfId="0" applyNumberFormat="1" applyFont="1" applyAlignment="1">
      <alignment horizontal="left" vertical="center"/>
    </xf>
    <xf numFmtId="1" fontId="29" fillId="3" borderId="1" xfId="2" applyNumberFormat="1" applyFont="1" applyFill="1" applyBorder="1" applyAlignment="1">
      <alignment horizontal="left" vertical="center" wrapText="1"/>
    </xf>
    <xf numFmtId="0" fontId="2" fillId="3" borderId="1" xfId="0" applyFont="1" applyFill="1" applyBorder="1" applyAlignment="1">
      <alignment horizontal="center" vertical="center"/>
    </xf>
    <xf numFmtId="1" fontId="2" fillId="3" borderId="1" xfId="0" applyNumberFormat="1" applyFont="1" applyFill="1" applyBorder="1" applyAlignment="1">
      <alignment horizontal="left" vertical="center" wrapText="1"/>
    </xf>
    <xf numFmtId="1" fontId="20" fillId="3" borderId="1" xfId="0" applyNumberFormat="1" applyFont="1" applyFill="1" applyBorder="1" applyAlignment="1">
      <alignment horizontal="left" vertical="center" wrapText="1"/>
    </xf>
    <xf numFmtId="0" fontId="30" fillId="0" borderId="0" xfId="0" applyFont="1" applyAlignment="1">
      <alignment vertical="center" wrapText="1"/>
    </xf>
    <xf numFmtId="0" fontId="31" fillId="0" borderId="0" xfId="0" applyFont="1"/>
    <xf numFmtId="0" fontId="2" fillId="3" borderId="1" xfId="0" applyFont="1" applyFill="1" applyBorder="1" applyAlignment="1">
      <alignment horizontal="center" vertical="center" wrapText="1"/>
    </xf>
    <xf numFmtId="0" fontId="20" fillId="3"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32" fillId="5" borderId="1" xfId="0" applyFont="1" applyFill="1" applyBorder="1" applyAlignment="1">
      <alignment horizontal="center" vertical="center"/>
    </xf>
    <xf numFmtId="166" fontId="5" fillId="5" borderId="1" xfId="0" applyNumberFormat="1" applyFont="1" applyFill="1" applyBorder="1" applyAlignment="1">
      <alignment horizontal="center" vertical="center" wrapText="1"/>
    </xf>
    <xf numFmtId="0" fontId="3" fillId="6" borderId="1" xfId="0" applyFont="1" applyFill="1" applyBorder="1" applyAlignment="1">
      <alignment vertical="center"/>
    </xf>
    <xf numFmtId="0" fontId="3" fillId="6" borderId="1" xfId="0" applyFont="1" applyFill="1" applyBorder="1" applyAlignment="1">
      <alignment vertical="center" wrapText="1"/>
    </xf>
    <xf numFmtId="166" fontId="3" fillId="6" borderId="1" xfId="0" applyNumberFormat="1" applyFont="1" applyFill="1" applyBorder="1" applyAlignment="1">
      <alignment horizontal="center" vertical="center" wrapText="1"/>
    </xf>
    <xf numFmtId="165" fontId="16" fillId="6" borderId="1" xfId="0" applyNumberFormat="1" applyFont="1" applyFill="1" applyBorder="1" applyAlignment="1">
      <alignment horizontal="center" vertical="center"/>
    </xf>
    <xf numFmtId="166" fontId="2" fillId="6" borderId="1" xfId="0" applyNumberFormat="1" applyFont="1" applyFill="1" applyBorder="1" applyAlignment="1">
      <alignment horizontal="center" vertical="center" wrapText="1"/>
    </xf>
    <xf numFmtId="166" fontId="23" fillId="6" borderId="1" xfId="3" applyNumberFormat="1" applyFont="1" applyFill="1" applyBorder="1" applyAlignment="1">
      <alignment horizontal="center" vertical="center"/>
    </xf>
    <xf numFmtId="0" fontId="11" fillId="5" borderId="3" xfId="0" applyFont="1" applyFill="1" applyBorder="1" applyAlignment="1">
      <alignment vertical="center" wrapText="1"/>
    </xf>
    <xf numFmtId="0" fontId="18" fillId="5" borderId="5" xfId="0" applyFont="1" applyFill="1" applyBorder="1" applyAlignment="1">
      <alignment vertical="center" wrapText="1"/>
    </xf>
    <xf numFmtId="0" fontId="18" fillId="5" borderId="5" xfId="0" applyFont="1" applyFill="1" applyBorder="1" applyAlignment="1">
      <alignment vertical="top" wrapText="1"/>
    </xf>
    <xf numFmtId="0" fontId="11" fillId="6" borderId="1" xfId="0" applyFont="1" applyFill="1" applyBorder="1"/>
    <xf numFmtId="0" fontId="16" fillId="6" borderId="1" xfId="0" applyFont="1" applyFill="1" applyBorder="1"/>
    <xf numFmtId="1" fontId="16" fillId="6" borderId="1" xfId="0" applyNumberFormat="1" applyFont="1" applyFill="1" applyBorder="1" applyAlignment="1">
      <alignment horizontal="center"/>
    </xf>
    <xf numFmtId="49" fontId="26" fillId="6" borderId="3" xfId="0" applyNumberFormat="1" applyFont="1" applyFill="1" applyBorder="1" applyAlignment="1">
      <alignment horizontal="center" vertical="center" wrapText="1"/>
    </xf>
    <xf numFmtId="49" fontId="26" fillId="6" borderId="1" xfId="0" applyNumberFormat="1" applyFont="1" applyFill="1" applyBorder="1" applyAlignment="1">
      <alignment vertical="center" wrapText="1"/>
    </xf>
    <xf numFmtId="0" fontId="26" fillId="6" borderId="1" xfId="0" applyNumberFormat="1" applyFont="1" applyFill="1" applyBorder="1" applyAlignment="1">
      <alignment horizontal="center" vertical="center" wrapText="1"/>
    </xf>
    <xf numFmtId="49" fontId="26" fillId="6" borderId="1" xfId="0" applyNumberFormat="1" applyFont="1" applyFill="1" applyBorder="1" applyAlignment="1">
      <alignment horizontal="center" vertical="center" wrapText="1"/>
    </xf>
    <xf numFmtId="1" fontId="3" fillId="6" borderId="1" xfId="0" applyNumberFormat="1" applyFont="1" applyFill="1" applyBorder="1" applyAlignment="1">
      <alignment horizontal="right" vertical="center"/>
    </xf>
    <xf numFmtId="0" fontId="17" fillId="6" borderId="1" xfId="0" applyFont="1" applyFill="1" applyBorder="1" applyAlignment="1">
      <alignment horizontal="center" vertical="center"/>
    </xf>
    <xf numFmtId="0" fontId="3" fillId="6" borderId="1" xfId="0" applyFont="1" applyFill="1" applyBorder="1" applyAlignment="1">
      <alignment horizontal="center" vertical="center"/>
    </xf>
    <xf numFmtId="1" fontId="2" fillId="6" borderId="1" xfId="0" applyNumberFormat="1" applyFont="1" applyFill="1" applyBorder="1" applyAlignment="1">
      <alignment horizontal="center" vertical="center"/>
    </xf>
    <xf numFmtId="1" fontId="3" fillId="6" borderId="1" xfId="0" applyNumberFormat="1" applyFont="1" applyFill="1" applyBorder="1" applyAlignment="1">
      <alignment horizontal="center" vertical="center" wrapText="1"/>
    </xf>
    <xf numFmtId="1" fontId="3" fillId="6" borderId="1" xfId="0" applyNumberFormat="1" applyFont="1" applyFill="1" applyBorder="1" applyAlignment="1">
      <alignment horizontal="center" vertical="center"/>
    </xf>
    <xf numFmtId="0" fontId="3" fillId="6" borderId="1" xfId="0" applyFont="1" applyFill="1" applyBorder="1" applyAlignment="1">
      <alignment horizontal="left" vertical="center"/>
    </xf>
    <xf numFmtId="166" fontId="2" fillId="6" borderId="1" xfId="0" applyNumberFormat="1" applyFont="1" applyFill="1" applyBorder="1" applyAlignment="1">
      <alignment horizontal="center" vertical="center"/>
    </xf>
    <xf numFmtId="1" fontId="3" fillId="6" borderId="1" xfId="0" applyNumberFormat="1" applyFont="1" applyFill="1" applyBorder="1" applyAlignment="1">
      <alignment horizontal="left" vertical="center" wrapText="1"/>
    </xf>
    <xf numFmtId="0" fontId="32" fillId="5" borderId="1" xfId="0" applyFont="1" applyFill="1" applyBorder="1" applyAlignment="1">
      <alignment horizontal="center" vertical="center" wrapText="1"/>
    </xf>
    <xf numFmtId="0" fontId="17" fillId="6" borderId="1" xfId="0" applyFont="1" applyFill="1" applyBorder="1" applyAlignment="1">
      <alignment horizontal="left" vertical="center"/>
    </xf>
    <xf numFmtId="0" fontId="2" fillId="6" borderId="1" xfId="0" applyFont="1" applyFill="1" applyBorder="1" applyAlignment="1">
      <alignment horizontal="left" vertical="center"/>
    </xf>
    <xf numFmtId="0" fontId="14" fillId="6" borderId="1" xfId="0" applyFont="1" applyFill="1" applyBorder="1"/>
    <xf numFmtId="165" fontId="2" fillId="6" borderId="1" xfId="0" applyNumberFormat="1" applyFont="1" applyFill="1" applyBorder="1" applyAlignment="1">
      <alignment horizontal="left" vertical="center" wrapText="1"/>
    </xf>
    <xf numFmtId="0" fontId="21" fillId="6" borderId="1" xfId="0" applyFont="1" applyFill="1" applyBorder="1"/>
    <xf numFmtId="1" fontId="2" fillId="6" borderId="1" xfId="3" applyNumberFormat="1" applyFont="1" applyFill="1" applyBorder="1" applyAlignment="1">
      <alignment horizontal="center" vertical="center"/>
    </xf>
    <xf numFmtId="165" fontId="3" fillId="6" borderId="1" xfId="0" applyNumberFormat="1" applyFont="1" applyFill="1" applyBorder="1" applyAlignment="1">
      <alignment horizontal="center" vertical="center"/>
    </xf>
    <xf numFmtId="0" fontId="16" fillId="0" borderId="0" xfId="0" applyFont="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5" fillId="0" borderId="0" xfId="0" applyFont="1" applyAlignment="1">
      <alignment vertical="center"/>
    </xf>
    <xf numFmtId="166" fontId="3" fillId="6" borderId="1" xfId="0" applyNumberFormat="1" applyFont="1" applyFill="1" applyBorder="1" applyAlignment="1">
      <alignment horizontal="center" vertical="center"/>
    </xf>
    <xf numFmtId="0" fontId="27" fillId="0" borderId="0" xfId="0" applyFont="1" applyAlignment="1">
      <alignment vertical="center"/>
    </xf>
    <xf numFmtId="2" fontId="28" fillId="6" borderId="1" xfId="2" applyNumberFormat="1" applyFont="1" applyFill="1" applyBorder="1" applyAlignment="1">
      <alignment horizontal="left" vertical="center"/>
    </xf>
    <xf numFmtId="0" fontId="20" fillId="3" borderId="1" xfId="0" applyFont="1" applyFill="1" applyBorder="1" applyAlignment="1">
      <alignment horizontal="center" vertical="center"/>
    </xf>
    <xf numFmtId="166" fontId="20" fillId="3" borderId="1" xfId="0" applyNumberFormat="1" applyFont="1" applyFill="1" applyBorder="1" applyAlignment="1">
      <alignment horizontal="center" vertical="center"/>
    </xf>
    <xf numFmtId="0" fontId="20" fillId="3" borderId="1" xfId="0" applyFont="1" applyFill="1" applyBorder="1" applyAlignment="1">
      <alignment horizontal="center" vertical="center" wrapText="1"/>
    </xf>
    <xf numFmtId="0" fontId="36" fillId="3" borderId="1" xfId="0" applyFont="1" applyFill="1" applyBorder="1" applyAlignment="1">
      <alignment horizontal="center" vertical="center"/>
    </xf>
    <xf numFmtId="0" fontId="20" fillId="0" borderId="1" xfId="0" applyFont="1" applyBorder="1" applyAlignment="1">
      <alignment horizontal="center" vertical="center" wrapText="1"/>
    </xf>
    <xf numFmtId="165" fontId="2" fillId="3" borderId="1" xfId="0" applyNumberFormat="1" applyFont="1" applyFill="1" applyBorder="1" applyAlignment="1">
      <alignment horizontal="left" vertical="center" wrapText="1"/>
    </xf>
    <xf numFmtId="0" fontId="3" fillId="3" borderId="1" xfId="0" applyFont="1" applyFill="1" applyBorder="1" applyAlignment="1">
      <alignment horizontal="center" vertical="center"/>
    </xf>
    <xf numFmtId="2" fontId="2" fillId="0" borderId="1" xfId="2" applyNumberFormat="1" applyFont="1" applyBorder="1" applyAlignment="1">
      <alignment horizontal="left" vertical="center" wrapText="1"/>
    </xf>
    <xf numFmtId="166" fontId="2" fillId="0" borderId="1" xfId="3" applyNumberFormat="1" applyFont="1" applyFill="1" applyBorder="1" applyAlignment="1">
      <alignment horizontal="center" vertical="center"/>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xf>
    <xf numFmtId="1" fontId="2" fillId="3" borderId="1" xfId="2" applyNumberFormat="1" applyFont="1" applyFill="1" applyBorder="1" applyAlignment="1">
      <alignment horizontal="left" vertical="center" wrapText="1"/>
    </xf>
    <xf numFmtId="2" fontId="2" fillId="0" borderId="1" xfId="0" applyNumberFormat="1" applyFont="1" applyBorder="1" applyAlignment="1">
      <alignment horizontal="center" vertical="center"/>
    </xf>
    <xf numFmtId="2" fontId="2" fillId="0" borderId="1" xfId="0" applyNumberFormat="1" applyFont="1" applyBorder="1" applyAlignment="1">
      <alignment horizontal="center" vertical="center" wrapText="1"/>
    </xf>
    <xf numFmtId="165" fontId="2" fillId="3" borderId="1" xfId="0" applyNumberFormat="1" applyFont="1" applyFill="1" applyBorder="1" applyAlignment="1">
      <alignment horizontal="center" vertical="center"/>
    </xf>
    <xf numFmtId="0" fontId="33" fillId="0" borderId="0" xfId="0" applyFont="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3" fillId="0" borderId="0" xfId="0" applyFont="1" applyAlignment="1">
      <alignment horizontal="center" vertical="center" wrapText="1"/>
    </xf>
    <xf numFmtId="49" fontId="23" fillId="5" borderId="2" xfId="0" applyNumberFormat="1" applyFont="1" applyFill="1" applyBorder="1" applyAlignment="1">
      <alignment horizontal="center" vertical="center" wrapText="1"/>
    </xf>
    <xf numFmtId="0" fontId="23" fillId="5" borderId="4" xfId="0" applyFont="1" applyFill="1" applyBorder="1" applyAlignment="1">
      <alignment horizontal="center" vertical="center" wrapText="1"/>
    </xf>
    <xf numFmtId="49" fontId="23" fillId="5" borderId="3" xfId="0" applyNumberFormat="1" applyFont="1" applyFill="1" applyBorder="1" applyAlignment="1">
      <alignment horizontal="center" vertical="center" wrapText="1"/>
    </xf>
    <xf numFmtId="49" fontId="23" fillId="5" borderId="5" xfId="0" applyNumberFormat="1"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7" fillId="3" borderId="0" xfId="0" applyFont="1" applyFill="1" applyBorder="1" applyAlignment="1">
      <alignment horizontal="center"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49" fontId="23" fillId="5" borderId="1" xfId="0" applyNumberFormat="1" applyFont="1" applyFill="1" applyBorder="1" applyAlignment="1">
      <alignment horizontal="center" vertical="center" wrapText="1"/>
    </xf>
    <xf numFmtId="0" fontId="23"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1" fillId="0" borderId="0" xfId="0" applyFont="1" applyBorder="1" applyAlignment="1">
      <alignment horizontal="left" vertical="center" wrapText="1"/>
    </xf>
    <xf numFmtId="0" fontId="32"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11" fillId="0" borderId="8" xfId="0" applyFont="1" applyBorder="1" applyAlignment="1">
      <alignment horizontal="left" vertical="top" wrapText="1"/>
    </xf>
    <xf numFmtId="0" fontId="3" fillId="0" borderId="0" xfId="0" applyFont="1" applyAlignment="1">
      <alignment horizontal="left" vertical="center" wrapText="1"/>
    </xf>
  </cellXfs>
  <cellStyles count="11">
    <cellStyle name="xl35" xfId="1"/>
    <cellStyle name="Гиперссылка" xfId="2" builtinId="8"/>
    <cellStyle name="Обычный" xfId="0" builtinId="0"/>
    <cellStyle name="Обычный 2" xfId="3"/>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FF4F4F"/>
      <color rgb="FFFFC000"/>
      <color rgb="FF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v11-sp.nifi.ru/nd/centre_mezshbudjet/Shared%20Documents/02.%20&#1088;&#1077;&#1081;&#1090;&#1080;&#1085;&#1075;%20&#1089;&#1091;&#1073;&#1098;&#1077;&#1082;&#1090;&#1086;&#1074;%20&#1056;&#1060;/&#1056;&#1072;&#1073;&#1086;&#1090;&#1072;/2015/I%20&#1101;&#1090;&#1072;&#1087;/&#1054;&#1082;&#1086;&#1085;&#1095;&#1072;&#1090;&#1077;&#1083;&#1100;&#1085;&#1099;&#1081;%20&#1074;&#1072;&#1088;&#1080;&#1072;&#1085;&#1090;/&#1053;&#1072;%20&#1089;&#1072;&#1081;&#1090;/&#1056;&#1072;&#1079;&#1076;&#1077;&#1083;%201%202015%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OTAPO~1\AppData\Local\Temp\&#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дел 1"/>
      <sheetName val="Методика"/>
      <sheetName val="1.1"/>
      <sheetName val="1.2"/>
      <sheetName val="1.3"/>
      <sheetName val="1.4"/>
      <sheetName val="1.5"/>
      <sheetName val="1.6"/>
      <sheetName val="Лист1"/>
      <sheetName val="Параметры"/>
    </sheetNames>
    <sheetDataSet>
      <sheetData sheetId="0"/>
      <sheetData sheetId="1"/>
      <sheetData sheetId="2">
        <row r="5">
          <cell r="C5" t="str">
            <v>Да, опубликован в структурированном виде, с указанием полных или кратких наименований всех составляющих</v>
          </cell>
        </row>
        <row r="6">
          <cell r="C6" t="str">
            <v>Да, опубликован, но не в структурированном виде и (или) без указания полных или кратких наименований всех составляющих</v>
          </cell>
        </row>
        <row r="7">
          <cell r="C7" t="str">
            <v xml:space="preserve">Нет, не опубликован </v>
          </cell>
        </row>
        <row r="8">
          <cell r="C8">
            <v>0</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zatoshihany.ru/sobranie/acts/" TargetMode="External"/><Relationship Id="rId13" Type="http://schemas.openxmlformats.org/officeDocument/2006/relationships/hyperlink" Target="http://tatishevo.saratov.gov.ru/index.php?option=com_content&amp;view=article&amp;id=3479:-14122016-447-l-2017-r-&amp;catid=46:2009-12-20-17-15-45&amp;Itemid=81" TargetMode="External"/><Relationship Id="rId3" Type="http://schemas.openxmlformats.org/officeDocument/2006/relationships/hyperlink" Target="http://krasnoarmeysk.sarmo.ru/krasnoarmeyskiy-rayon/byudzhet/reshenie-o-byudzhete-krasnoarmeyskogo-munitsipalnogo-rayona/" TargetMode="External"/><Relationship Id="rId7" Type="http://schemas.openxmlformats.org/officeDocument/2006/relationships/hyperlink" Target="http://mihailovski.ru/?mod=article&amp;id=3519" TargetMode="External"/><Relationship Id="rId12" Type="http://schemas.openxmlformats.org/officeDocument/2006/relationships/hyperlink" Target="http://duhovnitskoe.sarmo.ru/predstavitelnyy-organ/npa/npa-2016" TargetMode="External"/><Relationship Id="rId2" Type="http://schemas.openxmlformats.org/officeDocument/2006/relationships/hyperlink" Target="http://atkarsk.moyaokruga.ru/CityArticles.aspx?articleid=4162" TargetMode="External"/><Relationship Id="rId1" Type="http://schemas.openxmlformats.org/officeDocument/2006/relationships/hyperlink" Target="http://www.admbal.ru/page/reshenie-o-byudzhete-bmr" TargetMode="External"/><Relationship Id="rId6" Type="http://schemas.openxmlformats.org/officeDocument/2006/relationships/hyperlink" Target="http://voskresensk64.ru/meeting/mun-sobranie/documents/index.php" TargetMode="External"/><Relationship Id="rId11" Type="http://schemas.openxmlformats.org/officeDocument/2006/relationships/hyperlink" Target="http://piterka.sarmo.ru/byudzhet-piterskogo-mr/mestnyy-byudzhet./" TargetMode="External"/><Relationship Id="rId5" Type="http://schemas.openxmlformats.org/officeDocument/2006/relationships/hyperlink" Target="http://bkarabulak.sarmo.ru/index.php?option=com_content&amp;view=article&amp;id=3148&amp;Itemid=342" TargetMode="External"/><Relationship Id="rId15" Type="http://schemas.openxmlformats.org/officeDocument/2006/relationships/printerSettings" Target="../printerSettings/printerSettings3.bin"/><Relationship Id="rId10" Type="http://schemas.openxmlformats.org/officeDocument/2006/relationships/hyperlink" Target="http://petrovsk64.ru/sub-org/fin-upr/otkrytyy-byudzhet/byudzhet/reshenie-o-byudzhete/na-2017-god" TargetMode="External"/><Relationship Id="rId4" Type="http://schemas.openxmlformats.org/officeDocument/2006/relationships/hyperlink" Target="http://mokrous.fedrayon.ru/index.php?option=com_content&amp;view=article&amp;id=291&amp;Itemid=285" TargetMode="External"/><Relationship Id="rId9" Type="http://schemas.openxmlformats.org/officeDocument/2006/relationships/hyperlink" Target="http://admnburasy.ru/budget.html" TargetMode="External"/><Relationship Id="rId14" Type="http://schemas.openxmlformats.org/officeDocument/2006/relationships/hyperlink" Target="http://saratovmer.ru/budget/rubrics/1/1272.html"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zatoshihany.ru/city/Budget_for_citizens/" TargetMode="External"/><Relationship Id="rId13" Type="http://schemas.openxmlformats.org/officeDocument/2006/relationships/hyperlink" Target="http://perelyub.sarmo.ru/index.php?option=com_content&amp;view=category&amp;layout=blog&amp;id=72&amp;Itemid=244&amp;limitstart=5" TargetMode="External"/><Relationship Id="rId3" Type="http://schemas.openxmlformats.org/officeDocument/2006/relationships/hyperlink" Target="http://dergachi.sarmo.ru/byudzhet-dlya-grazhdan/" TargetMode="External"/><Relationship Id="rId7" Type="http://schemas.openxmlformats.org/officeDocument/2006/relationships/hyperlink" Target="http://mihailovski.ru/?mod=article&amp;id=3545" TargetMode="External"/><Relationship Id="rId12" Type="http://schemas.openxmlformats.org/officeDocument/2006/relationships/hyperlink" Target="http://www.novouzensk.ru/budget%20for%20people/" TargetMode="External"/><Relationship Id="rId17" Type="http://schemas.openxmlformats.org/officeDocument/2006/relationships/printerSettings" Target="../printerSettings/printerSettings4.bin"/><Relationship Id="rId2" Type="http://schemas.openxmlformats.org/officeDocument/2006/relationships/hyperlink" Target="http://atkarsk.moyaokruga.ru/CityArticles.aspx?articleid=4098" TargetMode="External"/><Relationship Id="rId16" Type="http://schemas.openxmlformats.org/officeDocument/2006/relationships/hyperlink" Target="http://romanovka.sarmo.ru/byudzhet-dlya-grazhdan/byudzhet-romanovskogo-munitsipalnogo-rayona/byudzhet-dlya-grazhdan.php" TargetMode="External"/><Relationship Id="rId1" Type="http://schemas.openxmlformats.org/officeDocument/2006/relationships/hyperlink" Target="http://duhovnitskoe.sarmo.ru/byudzhet-dlya-grazhdan/" TargetMode="External"/><Relationship Id="rId6" Type="http://schemas.openxmlformats.org/officeDocument/2006/relationships/hyperlink" Target="http://marksadm.ru/bdg-kf.html" TargetMode="External"/><Relationship Id="rId11" Type="http://schemas.openxmlformats.org/officeDocument/2006/relationships/hyperlink" Target="http://admnburasy.ru/budget.html" TargetMode="External"/><Relationship Id="rId5" Type="http://schemas.openxmlformats.org/officeDocument/2006/relationships/hyperlink" Target="http://rovnoe.sarmo.ru/byudzhet/byudzhet-dlyagrazhdan/" TargetMode="External"/><Relationship Id="rId15" Type="http://schemas.openxmlformats.org/officeDocument/2006/relationships/hyperlink" Target="http://piterka.sarmo.ru/byudzhet-piterskogo-mr/byudzhet-dlya-grazhdan/" TargetMode="External"/><Relationship Id="rId10" Type="http://schemas.openxmlformats.org/officeDocument/2006/relationships/hyperlink" Target="http://gornyi.sarmo.ru/index.php?option=com_content&amp;view=article&amp;id=1105:2014-05-20-10-48-44&amp;catid=34:%D0%9E%D1%81%D0%BD%D0%BE%D0%B2%D0%BD%D0%B0%D1%8F%20%D0%BA%D0%B0%D1%82%D0%B5%D0%B3%D0%BE%D1%80%D0%B8%D1%8F" TargetMode="External"/><Relationship Id="rId4" Type="http://schemas.openxmlformats.org/officeDocument/2006/relationships/hyperlink" Target="http://krasnoarmeysk.sarmo.ru/krasnoarmeyskiy-rayon/byudzhet/byudzhet-dlya-grazhdan/" TargetMode="External"/><Relationship Id="rId9" Type="http://schemas.openxmlformats.org/officeDocument/2006/relationships/hyperlink" Target="http://zatosvetly.ru/city/economics_amp_finance/byudzhet-gorodskogo-okruga/byudzhet-dlya-grazhdan" TargetMode="External"/><Relationship Id="rId14" Type="http://schemas.openxmlformats.org/officeDocument/2006/relationships/hyperlink" Target="http://petrovsk64.ru/sub-org/fin-upr/otkrytyy-byudzhet/byudzhet-dlya-grazhdan"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abSelected="1" view="pageBreakPreview" zoomScaleNormal="100" zoomScaleSheetLayoutView="100" zoomScalePageLayoutView="70" workbookViewId="0">
      <selection activeCell="J4" sqref="J4"/>
    </sheetView>
  </sheetViews>
  <sheetFormatPr defaultRowHeight="12.75" x14ac:dyDescent="0.2"/>
  <cols>
    <col min="1" max="1" width="27.7109375" style="22" customWidth="1"/>
    <col min="2" max="2" width="14.42578125" style="22" customWidth="1"/>
    <col min="3" max="3" width="23.42578125" style="22" customWidth="1"/>
    <col min="4" max="4" width="26" style="22" customWidth="1"/>
    <col min="5" max="5" width="23.140625" style="22" customWidth="1"/>
    <col min="6" max="16384" width="9.140625" style="22"/>
  </cols>
  <sheetData>
    <row r="1" spans="1:6" ht="36.75" customHeight="1" x14ac:dyDescent="0.2">
      <c r="A1" s="136" t="s">
        <v>272</v>
      </c>
      <c r="B1" s="136"/>
      <c r="C1" s="136"/>
      <c r="D1" s="136"/>
      <c r="E1" s="136"/>
    </row>
    <row r="2" spans="1:6" ht="18" customHeight="1" x14ac:dyDescent="0.2">
      <c r="A2" s="133"/>
      <c r="B2" s="133"/>
      <c r="C2" s="133"/>
      <c r="D2" s="133"/>
      <c r="E2" s="133"/>
    </row>
    <row r="3" spans="1:6" ht="15" customHeight="1" x14ac:dyDescent="0.2">
      <c r="A3" s="4" t="s">
        <v>0</v>
      </c>
      <c r="B3" s="111" t="s">
        <v>271</v>
      </c>
      <c r="C3" s="24"/>
      <c r="D3" s="18"/>
    </row>
    <row r="4" spans="1:6" ht="159" customHeight="1" x14ac:dyDescent="0.2">
      <c r="A4" s="73" t="s">
        <v>71</v>
      </c>
      <c r="B4" s="73" t="s">
        <v>85</v>
      </c>
      <c r="C4" s="73" t="str">
        <f>'Показатель 1.1'!A1</f>
        <v>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73" t="str">
        <f>'Показатель 1.2'!A1</f>
        <v>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E4" s="73" t="str">
        <f>'Раздел 2'!A1</f>
        <v>2.1 Итоговое значение рейтинга открытости и прозрачности муниципальных учреждений</v>
      </c>
      <c r="F4" s="60"/>
    </row>
    <row r="5" spans="1:6" ht="15.95" customHeight="1" x14ac:dyDescent="0.2">
      <c r="A5" s="75" t="s">
        <v>1</v>
      </c>
      <c r="B5" s="74" t="s">
        <v>3</v>
      </c>
      <c r="C5" s="74" t="s">
        <v>3</v>
      </c>
      <c r="D5" s="76" t="s">
        <v>3</v>
      </c>
      <c r="E5" s="76" t="s">
        <v>3</v>
      </c>
    </row>
    <row r="6" spans="1:6" ht="15.95" customHeight="1" x14ac:dyDescent="0.2">
      <c r="A6" s="75" t="s">
        <v>86</v>
      </c>
      <c r="B6" s="77">
        <f>SUM(C6:E6)</f>
        <v>10</v>
      </c>
      <c r="C6" s="77">
        <f>'Методика I этап'!C9</f>
        <v>4</v>
      </c>
      <c r="D6" s="77">
        <f>'Методика I этап'!C14</f>
        <v>3</v>
      </c>
      <c r="E6" s="77">
        <f>'Методика I этап'!C21</f>
        <v>3</v>
      </c>
    </row>
    <row r="7" spans="1:6" s="55" customFormat="1" ht="15.95" customHeight="1" x14ac:dyDescent="0.2">
      <c r="A7" s="78" t="s">
        <v>72</v>
      </c>
      <c r="B7" s="80"/>
      <c r="C7" s="79"/>
      <c r="D7" s="81"/>
      <c r="E7" s="81"/>
    </row>
    <row r="8" spans="1:6" ht="23.25" customHeight="1" x14ac:dyDescent="0.2">
      <c r="A8" s="41" t="s">
        <v>27</v>
      </c>
      <c r="B8" s="61">
        <f>SUM(C8:E8)</f>
        <v>7</v>
      </c>
      <c r="C8" s="58">
        <f>'Показатель 1.1'!J9</f>
        <v>4</v>
      </c>
      <c r="D8" s="62">
        <f>'Показатель 1.2'!H10</f>
        <v>1</v>
      </c>
      <c r="E8" s="62">
        <f>'Раздел 2'!D10</f>
        <v>2</v>
      </c>
    </row>
    <row r="9" spans="1:6" ht="15.95" customHeight="1" x14ac:dyDescent="0.2">
      <c r="A9" s="41" t="s">
        <v>28</v>
      </c>
      <c r="B9" s="61">
        <f>SUM(C9:E9)</f>
        <v>2</v>
      </c>
      <c r="C9" s="58">
        <f>'Показатель 1.1'!J10</f>
        <v>2</v>
      </c>
      <c r="D9" s="62">
        <f>'Показатель 1.2'!H11</f>
        <v>0</v>
      </c>
      <c r="E9" s="62">
        <f>'Раздел 2'!D11</f>
        <v>0</v>
      </c>
    </row>
    <row r="10" spans="1:6" ht="15.95" customHeight="1" x14ac:dyDescent="0.2">
      <c r="A10" s="41" t="s">
        <v>151</v>
      </c>
      <c r="B10" s="61">
        <f>SUM(C10:E10)</f>
        <v>1</v>
      </c>
      <c r="C10" s="58">
        <f>'Показатель 1.1'!J11</f>
        <v>1</v>
      </c>
      <c r="D10" s="62">
        <f>'Показатель 1.2'!H12</f>
        <v>0</v>
      </c>
      <c r="E10" s="62">
        <f>'Раздел 2'!D12</f>
        <v>0</v>
      </c>
    </row>
    <row r="11" spans="1:6" ht="15.95" customHeight="1" x14ac:dyDescent="0.2">
      <c r="A11" s="41" t="s">
        <v>29</v>
      </c>
      <c r="B11" s="61">
        <f>SUM(C11:E11)</f>
        <v>5</v>
      </c>
      <c r="C11" s="58">
        <f>'Показатель 1.1'!J12</f>
        <v>2</v>
      </c>
      <c r="D11" s="62">
        <f>'Показатель 1.2'!H13</f>
        <v>3</v>
      </c>
      <c r="E11" s="62">
        <f>'Раздел 2'!D13</f>
        <v>0</v>
      </c>
    </row>
    <row r="12" spans="1:6" s="55" customFormat="1" ht="15.95" customHeight="1" x14ac:dyDescent="0.2">
      <c r="A12" s="78" t="s">
        <v>73</v>
      </c>
      <c r="B12" s="80"/>
      <c r="C12" s="82"/>
      <c r="D12" s="83"/>
      <c r="E12" s="83"/>
    </row>
    <row r="13" spans="1:6" ht="15.95" customHeight="1" x14ac:dyDescent="0.2">
      <c r="A13" s="41" t="s">
        <v>30</v>
      </c>
      <c r="B13" s="61">
        <f t="shared" ref="B13:B50" si="0">SUM(C13:E13)</f>
        <v>4</v>
      </c>
      <c r="C13" s="58">
        <f>'Показатель 1.1'!J14</f>
        <v>2</v>
      </c>
      <c r="D13" s="62">
        <f>'Показатель 1.2'!H15</f>
        <v>1</v>
      </c>
      <c r="E13" s="62">
        <f>'Раздел 2'!D15</f>
        <v>1</v>
      </c>
    </row>
    <row r="14" spans="1:6" ht="15.95" customHeight="1" x14ac:dyDescent="0.2">
      <c r="A14" s="41" t="s">
        <v>32</v>
      </c>
      <c r="B14" s="61">
        <f t="shared" si="0"/>
        <v>3.5</v>
      </c>
      <c r="C14" s="58">
        <f>'Показатель 1.1'!J15</f>
        <v>1</v>
      </c>
      <c r="D14" s="62">
        <f>'Показатель 1.2'!H16</f>
        <v>0.5</v>
      </c>
      <c r="E14" s="62">
        <f>'Раздел 2'!D16</f>
        <v>2</v>
      </c>
    </row>
    <row r="15" spans="1:6" ht="15.95" customHeight="1" x14ac:dyDescent="0.2">
      <c r="A15" s="41" t="s">
        <v>31</v>
      </c>
      <c r="B15" s="61">
        <f t="shared" si="0"/>
        <v>3</v>
      </c>
      <c r="C15" s="58">
        <f>'Показатель 1.1'!J16</f>
        <v>2</v>
      </c>
      <c r="D15" s="62">
        <f>'Показатель 1.2'!H17</f>
        <v>0</v>
      </c>
      <c r="E15" s="62">
        <f>'Раздел 2'!D17</f>
        <v>1</v>
      </c>
    </row>
    <row r="16" spans="1:6" ht="15.95" customHeight="1" x14ac:dyDescent="0.2">
      <c r="A16" s="41" t="s">
        <v>33</v>
      </c>
      <c r="B16" s="61">
        <f t="shared" si="0"/>
        <v>5</v>
      </c>
      <c r="C16" s="58">
        <f>'Показатель 1.1'!J17</f>
        <v>4</v>
      </c>
      <c r="D16" s="62">
        <f>'Показатель 1.2'!H18</f>
        <v>0</v>
      </c>
      <c r="E16" s="62">
        <f>'Раздел 2'!D18</f>
        <v>1</v>
      </c>
    </row>
    <row r="17" spans="1:5" ht="15.95" customHeight="1" x14ac:dyDescent="0.2">
      <c r="A17" s="41" t="s">
        <v>34</v>
      </c>
      <c r="B17" s="61">
        <f t="shared" si="0"/>
        <v>7.5</v>
      </c>
      <c r="C17" s="58">
        <f>'Показатель 1.1'!J18</f>
        <v>4</v>
      </c>
      <c r="D17" s="62">
        <f>'Показатель 1.2'!H19</f>
        <v>1.5</v>
      </c>
      <c r="E17" s="62">
        <f>'Раздел 2'!D19</f>
        <v>2</v>
      </c>
    </row>
    <row r="18" spans="1:5" ht="15.95" customHeight="1" x14ac:dyDescent="0.2">
      <c r="A18" s="41" t="s">
        <v>35</v>
      </c>
      <c r="B18" s="61">
        <f t="shared" si="0"/>
        <v>3</v>
      </c>
      <c r="C18" s="58">
        <f>'Показатель 1.1'!J19</f>
        <v>2</v>
      </c>
      <c r="D18" s="62">
        <f>'Показатель 1.2'!H20</f>
        <v>1</v>
      </c>
      <c r="E18" s="62">
        <f>'Раздел 2'!D20</f>
        <v>0</v>
      </c>
    </row>
    <row r="19" spans="1:5" ht="15.95" customHeight="1" x14ac:dyDescent="0.2">
      <c r="A19" s="41" t="s">
        <v>74</v>
      </c>
      <c r="B19" s="61">
        <f t="shared" si="0"/>
        <v>2</v>
      </c>
      <c r="C19" s="58">
        <f>'Показатель 1.1'!J20</f>
        <v>1</v>
      </c>
      <c r="D19" s="62">
        <f>'Показатель 1.2'!H21</f>
        <v>1</v>
      </c>
      <c r="E19" s="62">
        <f>'Раздел 2'!D21</f>
        <v>0</v>
      </c>
    </row>
    <row r="20" spans="1:5" ht="15.95" customHeight="1" x14ac:dyDescent="0.2">
      <c r="A20" s="41" t="s">
        <v>36</v>
      </c>
      <c r="B20" s="61">
        <f t="shared" si="0"/>
        <v>3</v>
      </c>
      <c r="C20" s="58">
        <f>'Показатель 1.1'!J21</f>
        <v>2</v>
      </c>
      <c r="D20" s="62">
        <f>'Показатель 1.2'!H22</f>
        <v>0</v>
      </c>
      <c r="E20" s="62">
        <f>'Раздел 2'!D22</f>
        <v>1</v>
      </c>
    </row>
    <row r="21" spans="1:5" ht="15.95" customHeight="1" x14ac:dyDescent="0.2">
      <c r="A21" s="41" t="s">
        <v>37</v>
      </c>
      <c r="B21" s="61">
        <f t="shared" si="0"/>
        <v>2.5</v>
      </c>
      <c r="C21" s="58">
        <f>'Показатель 1.1'!J22</f>
        <v>2</v>
      </c>
      <c r="D21" s="62">
        <f>'Показатель 1.2'!H23</f>
        <v>0.5</v>
      </c>
      <c r="E21" s="62">
        <f>'Раздел 2'!D23</f>
        <v>0</v>
      </c>
    </row>
    <row r="22" spans="1:5" ht="15.95" customHeight="1" x14ac:dyDescent="0.2">
      <c r="A22" s="51" t="s">
        <v>147</v>
      </c>
      <c r="B22" s="61">
        <f t="shared" si="0"/>
        <v>3</v>
      </c>
      <c r="C22" s="58">
        <f>'Показатель 1.1'!J23</f>
        <v>2</v>
      </c>
      <c r="D22" s="62">
        <f>'Показатель 1.2'!H24</f>
        <v>1</v>
      </c>
      <c r="E22" s="62">
        <f>'Раздел 2'!D24</f>
        <v>0</v>
      </c>
    </row>
    <row r="23" spans="1:5" ht="15.95" customHeight="1" x14ac:dyDescent="0.2">
      <c r="A23" s="41" t="s">
        <v>38</v>
      </c>
      <c r="B23" s="61">
        <f t="shared" si="0"/>
        <v>3</v>
      </c>
      <c r="C23" s="58">
        <f>'Показатель 1.1'!J24</f>
        <v>2</v>
      </c>
      <c r="D23" s="62">
        <f>'Показатель 1.2'!H25</f>
        <v>0</v>
      </c>
      <c r="E23" s="62">
        <f>'Раздел 2'!D25</f>
        <v>1</v>
      </c>
    </row>
    <row r="24" spans="1:5" ht="18" customHeight="1" x14ac:dyDescent="0.2">
      <c r="A24" s="41" t="s">
        <v>39</v>
      </c>
      <c r="B24" s="61">
        <f t="shared" si="0"/>
        <v>2</v>
      </c>
      <c r="C24" s="58">
        <f>'Показатель 1.1'!J25</f>
        <v>2</v>
      </c>
      <c r="D24" s="62">
        <f>'Показатель 1.2'!H26</f>
        <v>0</v>
      </c>
      <c r="E24" s="62">
        <f>'Раздел 2'!D26</f>
        <v>0</v>
      </c>
    </row>
    <row r="25" spans="1:5" ht="15.95" customHeight="1" x14ac:dyDescent="0.2">
      <c r="A25" s="41" t="s">
        <v>40</v>
      </c>
      <c r="B25" s="61">
        <f t="shared" si="0"/>
        <v>5</v>
      </c>
      <c r="C25" s="58">
        <f>'Показатель 1.1'!J26</f>
        <v>2</v>
      </c>
      <c r="D25" s="62">
        <f>'Показатель 1.2'!H27</f>
        <v>1</v>
      </c>
      <c r="E25" s="62">
        <f>'Раздел 2'!D27</f>
        <v>2</v>
      </c>
    </row>
    <row r="26" spans="1:5" ht="15.95" customHeight="1" x14ac:dyDescent="0.2">
      <c r="A26" s="41" t="s">
        <v>41</v>
      </c>
      <c r="B26" s="61">
        <f t="shared" si="0"/>
        <v>3.5</v>
      </c>
      <c r="C26" s="58">
        <f>'Показатель 1.1'!J27</f>
        <v>2</v>
      </c>
      <c r="D26" s="62">
        <f>'Показатель 1.2'!H28</f>
        <v>1.5</v>
      </c>
      <c r="E26" s="62">
        <f>'Раздел 2'!D28</f>
        <v>0</v>
      </c>
    </row>
    <row r="27" spans="1:5" ht="15.95" customHeight="1" x14ac:dyDescent="0.2">
      <c r="A27" s="41" t="s">
        <v>42</v>
      </c>
      <c r="B27" s="61">
        <f t="shared" si="0"/>
        <v>3</v>
      </c>
      <c r="C27" s="58">
        <f>'Показатель 1.1'!J28</f>
        <v>2</v>
      </c>
      <c r="D27" s="62">
        <f>'Показатель 1.2'!H29</f>
        <v>0</v>
      </c>
      <c r="E27" s="62">
        <f>'Раздел 2'!D29</f>
        <v>1</v>
      </c>
    </row>
    <row r="28" spans="1:5" ht="15.95" customHeight="1" x14ac:dyDescent="0.2">
      <c r="A28" s="41" t="s">
        <v>43</v>
      </c>
      <c r="B28" s="61">
        <f t="shared" si="0"/>
        <v>3</v>
      </c>
      <c r="C28" s="58">
        <f>'Показатель 1.1'!J29</f>
        <v>0.5</v>
      </c>
      <c r="D28" s="62">
        <f>'Показатель 1.2'!H30</f>
        <v>0.5</v>
      </c>
      <c r="E28" s="62">
        <f>'Раздел 2'!D30</f>
        <v>2</v>
      </c>
    </row>
    <row r="29" spans="1:5" ht="15.95" customHeight="1" x14ac:dyDescent="0.2">
      <c r="A29" s="41" t="s">
        <v>44</v>
      </c>
      <c r="B29" s="61">
        <f t="shared" si="0"/>
        <v>4</v>
      </c>
      <c r="C29" s="58">
        <f>'Показатель 1.1'!J30</f>
        <v>2</v>
      </c>
      <c r="D29" s="62">
        <f>'Показатель 1.2'!H31</f>
        <v>0</v>
      </c>
      <c r="E29" s="62">
        <f>'Раздел 2'!D31</f>
        <v>2</v>
      </c>
    </row>
    <row r="30" spans="1:5" ht="15.95" customHeight="1" x14ac:dyDescent="0.2">
      <c r="A30" s="41" t="s">
        <v>45</v>
      </c>
      <c r="B30" s="61">
        <f t="shared" si="0"/>
        <v>6</v>
      </c>
      <c r="C30" s="58">
        <f>'Показатель 1.1'!J31</f>
        <v>4</v>
      </c>
      <c r="D30" s="62">
        <f>'Показатель 1.2'!H32</f>
        <v>2</v>
      </c>
      <c r="E30" s="62">
        <f>'Раздел 2'!D32</f>
        <v>0</v>
      </c>
    </row>
    <row r="31" spans="1:5" ht="15.95" customHeight="1" x14ac:dyDescent="0.2">
      <c r="A31" s="41" t="s">
        <v>46</v>
      </c>
      <c r="B31" s="61">
        <f t="shared" si="0"/>
        <v>2</v>
      </c>
      <c r="C31" s="58">
        <f>'Показатель 1.1'!J32</f>
        <v>2</v>
      </c>
      <c r="D31" s="62">
        <f>'Показатель 1.2'!H33</f>
        <v>0</v>
      </c>
      <c r="E31" s="62">
        <f>'Раздел 2'!D33</f>
        <v>0</v>
      </c>
    </row>
    <row r="32" spans="1:5" ht="15.95" customHeight="1" x14ac:dyDescent="0.2">
      <c r="A32" s="41" t="s">
        <v>47</v>
      </c>
      <c r="B32" s="61">
        <f t="shared" si="0"/>
        <v>4</v>
      </c>
      <c r="C32" s="58">
        <f>'Показатель 1.1'!J33</f>
        <v>2</v>
      </c>
      <c r="D32" s="62">
        <f>'Показатель 1.2'!H34</f>
        <v>0</v>
      </c>
      <c r="E32" s="62">
        <f>'Раздел 2'!D34</f>
        <v>2</v>
      </c>
    </row>
    <row r="33" spans="1:5" ht="15.95" customHeight="1" x14ac:dyDescent="0.2">
      <c r="A33" s="41" t="s">
        <v>48</v>
      </c>
      <c r="B33" s="61">
        <f t="shared" si="0"/>
        <v>5</v>
      </c>
      <c r="C33" s="58">
        <f>'Показатель 1.1'!J34</f>
        <v>4</v>
      </c>
      <c r="D33" s="62">
        <f>'Показатель 1.2'!H35</f>
        <v>1</v>
      </c>
      <c r="E33" s="62">
        <f>'Раздел 2'!D35</f>
        <v>0</v>
      </c>
    </row>
    <row r="34" spans="1:5" ht="15.95" customHeight="1" x14ac:dyDescent="0.2">
      <c r="A34" s="41" t="s">
        <v>49</v>
      </c>
      <c r="B34" s="61">
        <f t="shared" si="0"/>
        <v>3.5</v>
      </c>
      <c r="C34" s="58">
        <f>'Показатель 1.1'!J35</f>
        <v>1</v>
      </c>
      <c r="D34" s="62">
        <f>'Показатель 1.2'!H36</f>
        <v>0.5</v>
      </c>
      <c r="E34" s="62">
        <f>'Раздел 2'!D36</f>
        <v>2</v>
      </c>
    </row>
    <row r="35" spans="1:5" ht="15.95" customHeight="1" x14ac:dyDescent="0.2">
      <c r="A35" s="41" t="s">
        <v>50</v>
      </c>
      <c r="B35" s="61">
        <f t="shared" si="0"/>
        <v>6</v>
      </c>
      <c r="C35" s="58">
        <f>'Показатель 1.1'!J36</f>
        <v>2</v>
      </c>
      <c r="D35" s="62">
        <f>'Показатель 1.2'!H37</f>
        <v>2</v>
      </c>
      <c r="E35" s="62">
        <f>'Раздел 2'!D37</f>
        <v>2</v>
      </c>
    </row>
    <row r="36" spans="1:5" ht="15.95" customHeight="1" x14ac:dyDescent="0.2">
      <c r="A36" s="41" t="s">
        <v>51</v>
      </c>
      <c r="B36" s="61">
        <f t="shared" si="0"/>
        <v>2</v>
      </c>
      <c r="C36" s="58">
        <f>'Показатель 1.1'!J37</f>
        <v>2</v>
      </c>
      <c r="D36" s="62">
        <f>'Показатель 1.2'!H38</f>
        <v>0</v>
      </c>
      <c r="E36" s="62">
        <f>'Раздел 2'!D38</f>
        <v>0</v>
      </c>
    </row>
    <row r="37" spans="1:5" ht="15.95" customHeight="1" x14ac:dyDescent="0.2">
      <c r="A37" s="41" t="s">
        <v>52</v>
      </c>
      <c r="B37" s="61">
        <f t="shared" si="0"/>
        <v>6</v>
      </c>
      <c r="C37" s="58">
        <f>'Показатель 1.1'!J38</f>
        <v>4</v>
      </c>
      <c r="D37" s="62">
        <f>'Показатель 1.2'!H39</f>
        <v>1</v>
      </c>
      <c r="E37" s="62">
        <f>'Раздел 2'!D39</f>
        <v>1</v>
      </c>
    </row>
    <row r="38" spans="1:5" ht="15.95" customHeight="1" x14ac:dyDescent="0.2">
      <c r="A38" s="41" t="s">
        <v>53</v>
      </c>
      <c r="B38" s="61">
        <f t="shared" si="0"/>
        <v>2</v>
      </c>
      <c r="C38" s="58">
        <f>'Показатель 1.1'!J39</f>
        <v>2</v>
      </c>
      <c r="D38" s="62">
        <f>'Показатель 1.2'!H40</f>
        <v>0</v>
      </c>
      <c r="E38" s="62">
        <f>'Раздел 2'!D40</f>
        <v>0</v>
      </c>
    </row>
    <row r="39" spans="1:5" ht="15.95" customHeight="1" x14ac:dyDescent="0.2">
      <c r="A39" s="41" t="s">
        <v>54</v>
      </c>
      <c r="B39" s="61">
        <f t="shared" si="0"/>
        <v>3</v>
      </c>
      <c r="C39" s="58">
        <f>'Показатель 1.1'!J40</f>
        <v>2</v>
      </c>
      <c r="D39" s="62">
        <f>'Показатель 1.2'!H41</f>
        <v>1</v>
      </c>
      <c r="E39" s="62">
        <f>'Раздел 2'!D41</f>
        <v>0</v>
      </c>
    </row>
    <row r="40" spans="1:5" ht="15.95" customHeight="1" x14ac:dyDescent="0.2">
      <c r="A40" s="41" t="s">
        <v>55</v>
      </c>
      <c r="B40" s="61">
        <f t="shared" si="0"/>
        <v>5.5</v>
      </c>
      <c r="C40" s="58">
        <f>'Показатель 1.1'!J41</f>
        <v>4</v>
      </c>
      <c r="D40" s="62">
        <f>'Показатель 1.2'!H42</f>
        <v>0.5</v>
      </c>
      <c r="E40" s="62">
        <f>'Раздел 2'!D42</f>
        <v>1</v>
      </c>
    </row>
    <row r="41" spans="1:5" ht="15.95" customHeight="1" x14ac:dyDescent="0.2">
      <c r="A41" s="41" t="s">
        <v>56</v>
      </c>
      <c r="B41" s="61">
        <f t="shared" si="0"/>
        <v>2.5</v>
      </c>
      <c r="C41" s="58">
        <f>'Показатель 1.1'!J42</f>
        <v>0.5</v>
      </c>
      <c r="D41" s="62">
        <f>'Показатель 1.2'!H43</f>
        <v>1</v>
      </c>
      <c r="E41" s="62">
        <f>'Раздел 2'!D43</f>
        <v>1</v>
      </c>
    </row>
    <row r="42" spans="1:5" ht="15.95" customHeight="1" x14ac:dyDescent="0.2">
      <c r="A42" s="41" t="s">
        <v>57</v>
      </c>
      <c r="B42" s="61">
        <f t="shared" si="0"/>
        <v>6</v>
      </c>
      <c r="C42" s="58">
        <f>'Показатель 1.1'!J43</f>
        <v>4</v>
      </c>
      <c r="D42" s="62">
        <f>'Показатель 1.2'!H44</f>
        <v>1</v>
      </c>
      <c r="E42" s="62">
        <f>'Раздел 2'!D44</f>
        <v>1</v>
      </c>
    </row>
    <row r="43" spans="1:5" ht="15.95" customHeight="1" x14ac:dyDescent="0.2">
      <c r="A43" s="41" t="s">
        <v>58</v>
      </c>
      <c r="B43" s="61">
        <f t="shared" si="0"/>
        <v>2</v>
      </c>
      <c r="C43" s="58">
        <f>'Показатель 1.1'!J44</f>
        <v>2</v>
      </c>
      <c r="D43" s="62">
        <f>'Показатель 1.2'!H45</f>
        <v>0</v>
      </c>
      <c r="E43" s="62">
        <f>'Раздел 2'!D45</f>
        <v>0</v>
      </c>
    </row>
    <row r="44" spans="1:5" ht="15.95" customHeight="1" x14ac:dyDescent="0.2">
      <c r="A44" s="41" t="s">
        <v>60</v>
      </c>
      <c r="B44" s="61">
        <f t="shared" si="0"/>
        <v>6</v>
      </c>
      <c r="C44" s="58">
        <f>'Показатель 1.1'!J45</f>
        <v>4</v>
      </c>
      <c r="D44" s="62">
        <f>'Показатель 1.2'!H46</f>
        <v>2</v>
      </c>
      <c r="E44" s="62">
        <f>'Раздел 2'!D46</f>
        <v>0</v>
      </c>
    </row>
    <row r="45" spans="1:5" ht="15.95" customHeight="1" x14ac:dyDescent="0.2">
      <c r="A45" s="41" t="s">
        <v>61</v>
      </c>
      <c r="B45" s="61">
        <f t="shared" si="0"/>
        <v>5</v>
      </c>
      <c r="C45" s="58">
        <f>'Показатель 1.1'!J46</f>
        <v>2</v>
      </c>
      <c r="D45" s="62">
        <f>'Показатель 1.2'!H47</f>
        <v>1</v>
      </c>
      <c r="E45" s="62">
        <f>'Раздел 2'!D47</f>
        <v>2</v>
      </c>
    </row>
    <row r="46" spans="1:5" ht="15.95" customHeight="1" x14ac:dyDescent="0.2">
      <c r="A46" s="41" t="s">
        <v>62</v>
      </c>
      <c r="B46" s="61">
        <f t="shared" si="0"/>
        <v>5</v>
      </c>
      <c r="C46" s="58">
        <f>'Показатель 1.1'!J47</f>
        <v>4</v>
      </c>
      <c r="D46" s="62">
        <f>'Показатель 1.2'!H48</f>
        <v>1</v>
      </c>
      <c r="E46" s="62">
        <f>'Раздел 2'!D48</f>
        <v>0</v>
      </c>
    </row>
    <row r="47" spans="1:5" ht="15.95" customHeight="1" x14ac:dyDescent="0.2">
      <c r="A47" s="41" t="s">
        <v>59</v>
      </c>
      <c r="B47" s="61">
        <f t="shared" si="0"/>
        <v>3</v>
      </c>
      <c r="C47" s="58">
        <f>'Показатель 1.1'!J48</f>
        <v>2</v>
      </c>
      <c r="D47" s="62">
        <f>'Показатель 1.2'!H49</f>
        <v>1</v>
      </c>
      <c r="E47" s="62">
        <f>'Раздел 2'!D49</f>
        <v>0</v>
      </c>
    </row>
    <row r="48" spans="1:5" ht="15.95" customHeight="1" x14ac:dyDescent="0.2">
      <c r="A48" s="41" t="s">
        <v>63</v>
      </c>
      <c r="B48" s="61">
        <f t="shared" si="0"/>
        <v>6</v>
      </c>
      <c r="C48" s="58">
        <f>'Показатель 1.1'!J49</f>
        <v>4</v>
      </c>
      <c r="D48" s="126">
        <f>'Показатель 1.2'!H50</f>
        <v>1</v>
      </c>
      <c r="E48" s="62">
        <f>'Раздел 2'!D50</f>
        <v>1</v>
      </c>
    </row>
    <row r="49" spans="1:5" ht="15.95" customHeight="1" x14ac:dyDescent="0.2">
      <c r="A49" s="41" t="s">
        <v>64</v>
      </c>
      <c r="B49" s="61">
        <f t="shared" si="0"/>
        <v>3.5</v>
      </c>
      <c r="C49" s="58">
        <f>'Показатель 1.1'!J50</f>
        <v>2</v>
      </c>
      <c r="D49" s="62">
        <f>'Показатель 1.2'!H51</f>
        <v>0.5</v>
      </c>
      <c r="E49" s="62">
        <f>'Раздел 2'!D51</f>
        <v>1</v>
      </c>
    </row>
    <row r="50" spans="1:5" ht="15.95" customHeight="1" x14ac:dyDescent="0.2">
      <c r="A50" s="41" t="s">
        <v>65</v>
      </c>
      <c r="B50" s="61">
        <f t="shared" si="0"/>
        <v>4</v>
      </c>
      <c r="C50" s="58">
        <f>'Показатель 1.1'!J51</f>
        <v>4</v>
      </c>
      <c r="D50" s="62">
        <f>'Показатель 1.2'!H52</f>
        <v>0</v>
      </c>
      <c r="E50" s="62">
        <f>'Раздел 2'!D52</f>
        <v>0</v>
      </c>
    </row>
  </sheetData>
  <dataConsolidate/>
  <mergeCells count="1">
    <mergeCell ref="A1:E1"/>
  </mergeCell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98" zoomScaleNormal="100" zoomScaleSheetLayoutView="98" workbookViewId="0">
      <pane ySplit="5" topLeftCell="A6" activePane="bottomLeft" state="frozen"/>
      <selection pane="bottomLeft" activeCell="K13" sqref="K13"/>
    </sheetView>
  </sheetViews>
  <sheetFormatPr defaultRowHeight="15" x14ac:dyDescent="0.25"/>
  <cols>
    <col min="1" max="1" width="6.140625" customWidth="1"/>
    <col min="2" max="2" width="92.28515625" customWidth="1"/>
    <col min="3" max="3" width="7.42578125" customWidth="1"/>
  </cols>
  <sheetData>
    <row r="1" spans="1:3" ht="15.75" x14ac:dyDescent="0.25">
      <c r="A1" s="143" t="s">
        <v>148</v>
      </c>
      <c r="B1" s="143"/>
      <c r="C1" s="143"/>
    </row>
    <row r="2" spans="1:3" ht="15.75" x14ac:dyDescent="0.25">
      <c r="A2" s="32"/>
      <c r="B2" s="32"/>
      <c r="C2" s="32"/>
    </row>
    <row r="3" spans="1:3" x14ac:dyDescent="0.25">
      <c r="A3" s="33"/>
      <c r="B3" s="33"/>
      <c r="C3" s="34"/>
    </row>
    <row r="4" spans="1:3" ht="15" customHeight="1" x14ac:dyDescent="0.25">
      <c r="A4" s="144" t="s">
        <v>5</v>
      </c>
      <c r="B4" s="145" t="s">
        <v>6</v>
      </c>
      <c r="C4" s="145" t="s">
        <v>7</v>
      </c>
    </row>
    <row r="5" spans="1:3" x14ac:dyDescent="0.25">
      <c r="A5" s="144"/>
      <c r="B5" s="145"/>
      <c r="C5" s="145"/>
    </row>
    <row r="6" spans="1:3" x14ac:dyDescent="0.25">
      <c r="A6" s="93" t="s">
        <v>22</v>
      </c>
      <c r="B6" s="91" t="s">
        <v>116</v>
      </c>
      <c r="C6" s="92">
        <f>C9+C14</f>
        <v>7</v>
      </c>
    </row>
    <row r="7" spans="1:3" ht="29.25" customHeight="1" x14ac:dyDescent="0.25">
      <c r="A7" s="137" t="s">
        <v>8</v>
      </c>
      <c r="B7" s="84" t="s">
        <v>104</v>
      </c>
      <c r="C7" s="138"/>
    </row>
    <row r="8" spans="1:3" ht="104.25" customHeight="1" x14ac:dyDescent="0.25">
      <c r="A8" s="137"/>
      <c r="B8" s="85" t="s">
        <v>105</v>
      </c>
      <c r="C8" s="138"/>
    </row>
    <row r="9" spans="1:3" ht="25.5" x14ac:dyDescent="0.25">
      <c r="A9" s="30"/>
      <c r="B9" s="35" t="s">
        <v>106</v>
      </c>
      <c r="C9" s="31">
        <v>4</v>
      </c>
    </row>
    <row r="10" spans="1:3" ht="25.5" x14ac:dyDescent="0.25">
      <c r="A10" s="30"/>
      <c r="B10" s="20" t="s">
        <v>107</v>
      </c>
      <c r="C10" s="31">
        <v>2</v>
      </c>
    </row>
    <row r="11" spans="1:3" x14ac:dyDescent="0.25">
      <c r="A11" s="30"/>
      <c r="B11" s="36" t="s">
        <v>108</v>
      </c>
      <c r="C11" s="31">
        <v>0</v>
      </c>
    </row>
    <row r="12" spans="1:3" ht="42.75" customHeight="1" x14ac:dyDescent="0.25">
      <c r="A12" s="146" t="s">
        <v>9</v>
      </c>
      <c r="B12" s="84" t="s">
        <v>109</v>
      </c>
      <c r="C12" s="147"/>
    </row>
    <row r="13" spans="1:3" ht="279.75" customHeight="1" x14ac:dyDescent="0.25">
      <c r="A13" s="146"/>
      <c r="B13" s="86" t="s">
        <v>110</v>
      </c>
      <c r="C13" s="147"/>
    </row>
    <row r="14" spans="1:3" x14ac:dyDescent="0.25">
      <c r="A14" s="37"/>
      <c r="B14" s="35" t="s">
        <v>111</v>
      </c>
      <c r="C14" s="31">
        <v>3</v>
      </c>
    </row>
    <row r="15" spans="1:3" x14ac:dyDescent="0.25">
      <c r="A15" s="37"/>
      <c r="B15" s="35" t="s">
        <v>112</v>
      </c>
      <c r="C15" s="31">
        <v>2</v>
      </c>
    </row>
    <row r="16" spans="1:3" x14ac:dyDescent="0.25">
      <c r="A16" s="37"/>
      <c r="B16" s="20" t="s">
        <v>113</v>
      </c>
      <c r="C16" s="31">
        <v>1</v>
      </c>
    </row>
    <row r="17" spans="1:3" x14ac:dyDescent="0.25">
      <c r="A17" s="37"/>
      <c r="B17" s="20" t="s">
        <v>114</v>
      </c>
      <c r="C17" s="31">
        <v>0</v>
      </c>
    </row>
    <row r="18" spans="1:3" ht="25.5" x14ac:dyDescent="0.25">
      <c r="A18" s="90" t="s">
        <v>23</v>
      </c>
      <c r="B18" s="91" t="s">
        <v>24</v>
      </c>
      <c r="C18" s="92">
        <f>C21</f>
        <v>3</v>
      </c>
    </row>
    <row r="19" spans="1:3" ht="25.5" x14ac:dyDescent="0.25">
      <c r="A19" s="139" t="s">
        <v>25</v>
      </c>
      <c r="B19" s="84" t="s">
        <v>75</v>
      </c>
      <c r="C19" s="141"/>
    </row>
    <row r="20" spans="1:3" ht="109.5" customHeight="1" x14ac:dyDescent="0.25">
      <c r="A20" s="140"/>
      <c r="B20" s="85" t="s">
        <v>115</v>
      </c>
      <c r="C20" s="142"/>
    </row>
    <row r="21" spans="1:3" x14ac:dyDescent="0.25">
      <c r="A21" s="21"/>
      <c r="B21" s="35" t="s">
        <v>78</v>
      </c>
      <c r="C21" s="53">
        <v>3</v>
      </c>
    </row>
    <row r="22" spans="1:3" x14ac:dyDescent="0.25">
      <c r="A22" s="21"/>
      <c r="B22" s="35" t="s">
        <v>79</v>
      </c>
      <c r="C22" s="63">
        <v>2</v>
      </c>
    </row>
    <row r="23" spans="1:3" x14ac:dyDescent="0.25">
      <c r="A23" s="21"/>
      <c r="B23" s="35" t="s">
        <v>80</v>
      </c>
      <c r="C23" s="63">
        <v>1</v>
      </c>
    </row>
    <row r="24" spans="1:3" ht="14.25" customHeight="1" x14ac:dyDescent="0.25">
      <c r="A24" s="21"/>
      <c r="B24" s="20" t="s">
        <v>81</v>
      </c>
      <c r="C24" s="53">
        <v>0</v>
      </c>
    </row>
    <row r="25" spans="1:3" x14ac:dyDescent="0.25">
      <c r="A25" s="87"/>
      <c r="B25" s="88" t="s">
        <v>26</v>
      </c>
      <c r="C25" s="89">
        <f>C6+C18</f>
        <v>10</v>
      </c>
    </row>
  </sheetData>
  <mergeCells count="10">
    <mergeCell ref="A7:A8"/>
    <mergeCell ref="C7:C8"/>
    <mergeCell ref="A19:A20"/>
    <mergeCell ref="C19:C20"/>
    <mergeCell ref="A1:C1"/>
    <mergeCell ref="A4:A5"/>
    <mergeCell ref="B4:B5"/>
    <mergeCell ref="C4:C5"/>
    <mergeCell ref="A12:A13"/>
    <mergeCell ref="C12:C13"/>
  </mergeCells>
  <pageMargins left="1.1023622047244095"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2"/>
  <sheetViews>
    <sheetView view="pageBreakPreview" zoomScaleNormal="100" zoomScaleSheetLayoutView="100" workbookViewId="0">
      <pane ySplit="8" topLeftCell="A9" activePane="bottomLeft" state="frozenSplit"/>
      <selection activeCell="F9" sqref="F9"/>
      <selection pane="bottomLeft" activeCell="K10" sqref="K10"/>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1" customHeight="1" x14ac:dyDescent="0.2">
      <c r="A1" s="116" t="s">
        <v>150</v>
      </c>
      <c r="B1" s="59"/>
      <c r="C1" s="59"/>
      <c r="D1" s="59"/>
      <c r="E1" s="59"/>
      <c r="F1" s="59"/>
      <c r="G1" s="59"/>
      <c r="H1" s="59"/>
      <c r="I1" s="59"/>
      <c r="J1" s="59"/>
      <c r="K1" s="59"/>
      <c r="L1" s="59"/>
      <c r="M1" s="3"/>
    </row>
    <row r="2" spans="1:20" ht="12" customHeight="1" x14ac:dyDescent="0.2">
      <c r="A2" s="17" t="s">
        <v>20</v>
      </c>
      <c r="B2" s="17"/>
      <c r="C2" s="23"/>
      <c r="D2" s="23"/>
      <c r="E2" s="23"/>
      <c r="F2" s="23"/>
      <c r="G2" s="23"/>
      <c r="H2" s="23"/>
      <c r="I2" s="23"/>
      <c r="J2" s="23"/>
      <c r="K2" s="23"/>
      <c r="L2" s="23"/>
      <c r="M2" s="26"/>
      <c r="N2" s="22"/>
    </row>
    <row r="3" spans="1:20" ht="42.75" customHeight="1" x14ac:dyDescent="0.2">
      <c r="A3" s="149" t="str">
        <f>'Методика I этап'!B8</f>
        <v>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v>
      </c>
      <c r="B3" s="149"/>
      <c r="C3" s="149"/>
      <c r="D3" s="149"/>
      <c r="E3" s="149"/>
      <c r="F3" s="149"/>
      <c r="G3" s="149"/>
      <c r="H3" s="149"/>
      <c r="I3" s="149"/>
      <c r="J3" s="149"/>
      <c r="K3" s="149"/>
      <c r="L3" s="149"/>
      <c r="M3" s="26"/>
      <c r="N3" s="22"/>
    </row>
    <row r="4" spans="1:20" ht="69.75" customHeight="1" x14ac:dyDescent="0.2">
      <c r="A4" s="148" t="s">
        <v>5</v>
      </c>
      <c r="B4" s="134" t="s">
        <v>18</v>
      </c>
      <c r="C4" s="134" t="str">
        <f>'Методика I этап'!B7</f>
        <v>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134" t="s">
        <v>149</v>
      </c>
      <c r="E4" s="148" t="s">
        <v>146</v>
      </c>
      <c r="F4" s="148" t="s">
        <v>19</v>
      </c>
      <c r="G4" s="148"/>
      <c r="H4" s="148"/>
      <c r="I4" s="148"/>
      <c r="J4" s="148"/>
      <c r="K4" s="148" t="s">
        <v>4</v>
      </c>
      <c r="L4" s="148" t="s">
        <v>77</v>
      </c>
      <c r="M4" s="19"/>
      <c r="N4" s="27"/>
      <c r="O4" s="19"/>
      <c r="P4" s="19"/>
      <c r="Q4" s="19"/>
      <c r="R4" s="19"/>
      <c r="S4" s="19"/>
      <c r="T4" s="19"/>
    </row>
    <row r="5" spans="1:20" s="10" customFormat="1" ht="40.5" x14ac:dyDescent="0.2">
      <c r="A5" s="148"/>
      <c r="B5" s="148" t="s">
        <v>10</v>
      </c>
      <c r="C5" s="135" t="str">
        <f>'Методика I этап'!B9</f>
        <v>Опубликовано в структурированном виде с указанием полных или кратких наименований всех составляющих</v>
      </c>
      <c r="D5" s="151" t="s">
        <v>66</v>
      </c>
      <c r="E5" s="148"/>
      <c r="F5" s="150" t="s">
        <v>16</v>
      </c>
      <c r="G5" s="151" t="s">
        <v>17</v>
      </c>
      <c r="H5" s="151"/>
      <c r="I5" s="151"/>
      <c r="J5" s="150" t="s">
        <v>15</v>
      </c>
      <c r="K5" s="148"/>
      <c r="L5" s="148"/>
      <c r="M5" s="9"/>
      <c r="N5" s="28"/>
      <c r="O5" s="9"/>
      <c r="P5" s="9"/>
      <c r="Q5" s="9"/>
      <c r="R5" s="9"/>
      <c r="S5" s="9"/>
      <c r="T5" s="9"/>
    </row>
    <row r="6" spans="1:20" s="10" customFormat="1" ht="40.5" x14ac:dyDescent="0.2">
      <c r="A6" s="148"/>
      <c r="B6" s="148"/>
      <c r="C6" s="135" t="str">
        <f>'Методика I этап'!B10</f>
        <v>Опубликовано, но не в структурированном виде и (или) без указания полных или кратких наименований всех составляющих</v>
      </c>
      <c r="D6" s="148"/>
      <c r="E6" s="148"/>
      <c r="F6" s="150"/>
      <c r="G6" s="151" t="s">
        <v>14</v>
      </c>
      <c r="H6" s="151" t="s">
        <v>21</v>
      </c>
      <c r="I6" s="151" t="s">
        <v>67</v>
      </c>
      <c r="J6" s="150"/>
      <c r="K6" s="148"/>
      <c r="L6" s="148"/>
      <c r="M6" s="9"/>
      <c r="N6" s="28"/>
      <c r="O6" s="9"/>
      <c r="P6" s="9"/>
      <c r="Q6" s="9"/>
      <c r="R6" s="9"/>
      <c r="S6" s="9"/>
      <c r="T6" s="9"/>
    </row>
    <row r="7" spans="1:20" s="10" customFormat="1" ht="13.5" x14ac:dyDescent="0.2">
      <c r="A7" s="148"/>
      <c r="B7" s="148"/>
      <c r="C7" s="135" t="str">
        <f>'Методика I этап'!B11</f>
        <v>Не опубликовано</v>
      </c>
      <c r="D7" s="148"/>
      <c r="E7" s="148"/>
      <c r="F7" s="150"/>
      <c r="G7" s="151"/>
      <c r="H7" s="151"/>
      <c r="I7" s="151"/>
      <c r="J7" s="150"/>
      <c r="K7" s="148"/>
      <c r="L7" s="148"/>
      <c r="M7" s="9"/>
      <c r="N7" s="28"/>
      <c r="O7" s="9"/>
      <c r="P7" s="9"/>
      <c r="Q7" s="9"/>
      <c r="R7" s="9"/>
      <c r="S7" s="9"/>
      <c r="T7" s="9"/>
    </row>
    <row r="8" spans="1:20" s="16" customFormat="1" x14ac:dyDescent="0.2">
      <c r="A8" s="94"/>
      <c r="B8" s="78" t="s">
        <v>72</v>
      </c>
      <c r="C8" s="95"/>
      <c r="D8" s="96"/>
      <c r="E8" s="96"/>
      <c r="F8" s="97"/>
      <c r="G8" s="97"/>
      <c r="H8" s="97"/>
      <c r="I8" s="97"/>
      <c r="J8" s="97"/>
      <c r="K8" s="98"/>
      <c r="L8" s="98"/>
      <c r="M8" s="15"/>
      <c r="N8" s="25"/>
      <c r="O8" s="15"/>
      <c r="P8" s="15"/>
      <c r="Q8" s="15"/>
      <c r="R8" s="15"/>
      <c r="S8" s="15"/>
      <c r="T8" s="15"/>
    </row>
    <row r="9" spans="1:20" s="7" customFormat="1" ht="38.25" x14ac:dyDescent="0.2">
      <c r="A9" s="42">
        <v>1</v>
      </c>
      <c r="B9" s="41" t="s">
        <v>27</v>
      </c>
      <c r="C9" s="46" t="s">
        <v>106</v>
      </c>
      <c r="D9" s="66" t="s">
        <v>82</v>
      </c>
      <c r="E9" s="71"/>
      <c r="F9" s="43">
        <f>IF(C9=C5,4,IF(C9=C6,2,0))</f>
        <v>4</v>
      </c>
      <c r="G9" s="43"/>
      <c r="H9" s="43"/>
      <c r="I9" s="43"/>
      <c r="J9" s="43">
        <f>F9*(1-G9)*(1-H9)*(1-I9)</f>
        <v>4</v>
      </c>
      <c r="K9" s="65" t="s">
        <v>207</v>
      </c>
      <c r="L9" s="68"/>
      <c r="M9" s="6"/>
      <c r="N9" s="3"/>
      <c r="O9" s="6"/>
      <c r="P9" s="6"/>
      <c r="Q9" s="6"/>
      <c r="R9" s="6"/>
      <c r="S9" s="6"/>
      <c r="T9" s="6"/>
    </row>
    <row r="10" spans="1:20" ht="38.25" x14ac:dyDescent="0.2">
      <c r="A10" s="42">
        <v>2</v>
      </c>
      <c r="B10" s="41" t="s">
        <v>28</v>
      </c>
      <c r="C10" s="46" t="s">
        <v>107</v>
      </c>
      <c r="D10" s="71" t="s">
        <v>132</v>
      </c>
      <c r="E10" s="118"/>
      <c r="F10" s="43">
        <f>IF(C10=C5,4,IF(C10=C6,2,0))</f>
        <v>2</v>
      </c>
      <c r="G10" s="43"/>
      <c r="H10" s="43"/>
      <c r="I10" s="43"/>
      <c r="J10" s="43">
        <f t="shared" ref="J10:J51" si="0">F10*(1-G10)*(1-H10)*(1-I10)</f>
        <v>2</v>
      </c>
      <c r="K10" s="65" t="s">
        <v>210</v>
      </c>
      <c r="L10" s="67" t="s">
        <v>126</v>
      </c>
      <c r="M10" s="19"/>
      <c r="N10" s="3"/>
      <c r="O10" s="19"/>
      <c r="P10" s="19"/>
      <c r="Q10" s="19"/>
      <c r="R10" s="19"/>
      <c r="S10" s="19"/>
      <c r="T10" s="19"/>
    </row>
    <row r="11" spans="1:20" ht="63.75" x14ac:dyDescent="0.2">
      <c r="A11" s="42">
        <v>3</v>
      </c>
      <c r="B11" s="41" t="s">
        <v>151</v>
      </c>
      <c r="C11" s="46" t="s">
        <v>107</v>
      </c>
      <c r="D11" s="71" t="s">
        <v>125</v>
      </c>
      <c r="E11" s="122"/>
      <c r="F11" s="43">
        <f>IF(C11=C5,4,IF(C11=C6,2,0))</f>
        <v>2</v>
      </c>
      <c r="G11" s="43"/>
      <c r="H11" s="43"/>
      <c r="I11" s="43">
        <v>0.5</v>
      </c>
      <c r="J11" s="43">
        <f t="shared" si="0"/>
        <v>1</v>
      </c>
      <c r="K11" s="65" t="s">
        <v>226</v>
      </c>
      <c r="L11" s="67" t="s">
        <v>274</v>
      </c>
      <c r="M11" s="19"/>
      <c r="N11" s="3"/>
      <c r="O11" s="19"/>
      <c r="P11" s="19"/>
      <c r="Q11" s="19"/>
      <c r="R11" s="19"/>
      <c r="S11" s="19"/>
      <c r="T11" s="19"/>
    </row>
    <row r="12" spans="1:20" s="7" customFormat="1" ht="38.25" x14ac:dyDescent="0.2">
      <c r="A12" s="42">
        <v>4</v>
      </c>
      <c r="B12" s="41" t="s">
        <v>29</v>
      </c>
      <c r="C12" s="46" t="s">
        <v>107</v>
      </c>
      <c r="D12" s="66" t="s">
        <v>82</v>
      </c>
      <c r="E12" s="130"/>
      <c r="F12" s="43">
        <f>IF(C12=C5,4,IF(C12=C6,2,0))</f>
        <v>2</v>
      </c>
      <c r="G12" s="43"/>
      <c r="H12" s="43"/>
      <c r="I12" s="43"/>
      <c r="J12" s="43">
        <f t="shared" si="0"/>
        <v>2</v>
      </c>
      <c r="K12" s="65" t="s">
        <v>102</v>
      </c>
      <c r="L12" s="67" t="s">
        <v>214</v>
      </c>
      <c r="M12" s="6"/>
      <c r="N12" s="3"/>
      <c r="O12" s="6"/>
      <c r="P12" s="6"/>
      <c r="Q12" s="6"/>
      <c r="R12" s="6"/>
      <c r="S12" s="6"/>
      <c r="T12" s="6"/>
    </row>
    <row r="13" spans="1:20" s="16" customFormat="1" x14ac:dyDescent="0.2">
      <c r="A13" s="99"/>
      <c r="B13" s="78" t="s">
        <v>73</v>
      </c>
      <c r="C13" s="100"/>
      <c r="D13" s="96"/>
      <c r="E13" s="96"/>
      <c r="F13" s="101"/>
      <c r="G13" s="97"/>
      <c r="H13" s="97"/>
      <c r="I13" s="97"/>
      <c r="J13" s="101"/>
      <c r="K13" s="102"/>
      <c r="L13" s="98"/>
      <c r="M13" s="15"/>
      <c r="N13" s="25"/>
      <c r="O13" s="15"/>
      <c r="P13" s="15"/>
      <c r="Q13" s="15"/>
      <c r="R13" s="15"/>
      <c r="S13" s="15"/>
      <c r="T13" s="15"/>
    </row>
    <row r="14" spans="1:20" s="40" customFormat="1" ht="51" x14ac:dyDescent="0.2">
      <c r="A14" s="42">
        <v>5</v>
      </c>
      <c r="B14" s="41" t="s">
        <v>30</v>
      </c>
      <c r="C14" s="46" t="s">
        <v>107</v>
      </c>
      <c r="D14" s="66" t="s">
        <v>82</v>
      </c>
      <c r="E14" s="121"/>
      <c r="F14" s="43">
        <f>IF(C14=C5,4,IF(C14=C6,2,0))</f>
        <v>2</v>
      </c>
      <c r="G14" s="43"/>
      <c r="H14" s="43"/>
      <c r="I14" s="43"/>
      <c r="J14" s="43">
        <f t="shared" si="0"/>
        <v>2</v>
      </c>
      <c r="K14" s="65" t="s">
        <v>196</v>
      </c>
      <c r="L14" s="67" t="s">
        <v>194</v>
      </c>
      <c r="M14" s="38"/>
      <c r="N14" s="39"/>
      <c r="O14" s="38"/>
      <c r="P14" s="38"/>
      <c r="Q14" s="38"/>
      <c r="R14" s="38"/>
      <c r="S14" s="38"/>
      <c r="T14" s="38"/>
    </row>
    <row r="15" spans="1:20" s="40" customFormat="1" ht="63.75" x14ac:dyDescent="0.2">
      <c r="A15" s="42">
        <v>6</v>
      </c>
      <c r="B15" s="41" t="s">
        <v>32</v>
      </c>
      <c r="C15" s="46" t="s">
        <v>106</v>
      </c>
      <c r="D15" s="66" t="s">
        <v>98</v>
      </c>
      <c r="E15" s="71"/>
      <c r="F15" s="43">
        <f>IF(C15=C5,4,IF(C15=C6,2,0))</f>
        <v>4</v>
      </c>
      <c r="G15" s="43">
        <v>0.5</v>
      </c>
      <c r="H15" s="43"/>
      <c r="I15" s="43">
        <v>0.5</v>
      </c>
      <c r="J15" s="43">
        <f t="shared" si="0"/>
        <v>1</v>
      </c>
      <c r="K15" s="65" t="s">
        <v>199</v>
      </c>
      <c r="L15" s="129" t="s">
        <v>275</v>
      </c>
      <c r="M15" s="38"/>
      <c r="N15" s="39"/>
      <c r="O15" s="38"/>
      <c r="P15" s="38"/>
      <c r="Q15" s="38"/>
      <c r="R15" s="38"/>
      <c r="S15" s="38"/>
      <c r="T15" s="38"/>
    </row>
    <row r="16" spans="1:20" s="40" customFormat="1" ht="38.25" x14ac:dyDescent="0.2">
      <c r="A16" s="42">
        <v>7</v>
      </c>
      <c r="B16" s="41" t="s">
        <v>31</v>
      </c>
      <c r="C16" s="46" t="s">
        <v>107</v>
      </c>
      <c r="D16" s="66" t="s">
        <v>82</v>
      </c>
      <c r="E16" s="71"/>
      <c r="F16" s="43">
        <f>IF(C16=C5,4,IF(C16=C6,2,0))</f>
        <v>2</v>
      </c>
      <c r="G16" s="43"/>
      <c r="H16" s="43"/>
      <c r="I16" s="43"/>
      <c r="J16" s="43">
        <f t="shared" si="0"/>
        <v>2</v>
      </c>
      <c r="K16" s="65" t="s">
        <v>152</v>
      </c>
      <c r="L16" s="67" t="s">
        <v>122</v>
      </c>
      <c r="M16" s="38"/>
      <c r="N16" s="39"/>
      <c r="O16" s="38"/>
      <c r="P16" s="38"/>
      <c r="Q16" s="38"/>
      <c r="R16" s="38"/>
      <c r="S16" s="38"/>
      <c r="T16" s="38"/>
    </row>
    <row r="17" spans="1:20" s="40" customFormat="1" ht="38.25" x14ac:dyDescent="0.2">
      <c r="A17" s="42">
        <v>8</v>
      </c>
      <c r="B17" s="41" t="s">
        <v>33</v>
      </c>
      <c r="C17" s="46" t="s">
        <v>106</v>
      </c>
      <c r="D17" s="66" t="s">
        <v>182</v>
      </c>
      <c r="E17" s="120"/>
      <c r="F17" s="43">
        <f>IF(C17=C5,4,IF(C17=C6,2,0))</f>
        <v>4</v>
      </c>
      <c r="G17" s="43"/>
      <c r="H17" s="43"/>
      <c r="I17" s="43"/>
      <c r="J17" s="43">
        <f t="shared" si="0"/>
        <v>4</v>
      </c>
      <c r="K17" s="65" t="s">
        <v>84</v>
      </c>
      <c r="L17" s="67" t="s">
        <v>138</v>
      </c>
      <c r="M17" s="38"/>
      <c r="N17" s="39"/>
      <c r="O17" s="38"/>
      <c r="P17" s="38"/>
      <c r="Q17" s="38"/>
      <c r="R17" s="38"/>
      <c r="S17" s="38"/>
      <c r="T17" s="38"/>
    </row>
    <row r="18" spans="1:20" s="40" customFormat="1" ht="38.25" x14ac:dyDescent="0.2">
      <c r="A18" s="42">
        <v>9</v>
      </c>
      <c r="B18" s="41" t="s">
        <v>34</v>
      </c>
      <c r="C18" s="46" t="s">
        <v>106</v>
      </c>
      <c r="D18" s="66" t="s">
        <v>82</v>
      </c>
      <c r="E18" s="71" t="s">
        <v>155</v>
      </c>
      <c r="F18" s="43">
        <f>IF(C18=C5,4,IF(C18=C6,2,0))</f>
        <v>4</v>
      </c>
      <c r="G18" s="43"/>
      <c r="H18" s="43"/>
      <c r="I18" s="43"/>
      <c r="J18" s="43">
        <f t="shared" si="0"/>
        <v>4</v>
      </c>
      <c r="K18" s="65" t="s">
        <v>123</v>
      </c>
      <c r="L18" s="67" t="s">
        <v>156</v>
      </c>
      <c r="M18" s="38"/>
      <c r="N18" s="39"/>
      <c r="O18" s="38"/>
      <c r="P18" s="38"/>
      <c r="Q18" s="38"/>
      <c r="R18" s="38"/>
      <c r="S18" s="38"/>
      <c r="T18" s="38"/>
    </row>
    <row r="19" spans="1:20" s="40" customFormat="1" ht="38.25" x14ac:dyDescent="0.2">
      <c r="A19" s="42">
        <v>10</v>
      </c>
      <c r="B19" s="41" t="s">
        <v>35</v>
      </c>
      <c r="C19" s="46" t="s">
        <v>107</v>
      </c>
      <c r="D19" s="66" t="s">
        <v>82</v>
      </c>
      <c r="E19" s="71" t="s">
        <v>87</v>
      </c>
      <c r="F19" s="43">
        <f>IF(C19=C5,4,IF(C19=C6,2,0))</f>
        <v>2</v>
      </c>
      <c r="G19" s="43"/>
      <c r="H19" s="43"/>
      <c r="I19" s="43"/>
      <c r="J19" s="43">
        <f t="shared" si="0"/>
        <v>2</v>
      </c>
      <c r="K19" s="65" t="s">
        <v>118</v>
      </c>
      <c r="L19" s="68"/>
      <c r="M19" s="38"/>
      <c r="N19" s="39"/>
      <c r="O19" s="38"/>
      <c r="P19" s="38"/>
      <c r="Q19" s="38"/>
      <c r="R19" s="38"/>
      <c r="S19" s="38"/>
      <c r="T19" s="38"/>
    </row>
    <row r="20" spans="1:20" s="40" customFormat="1" ht="38.25" x14ac:dyDescent="0.2">
      <c r="A20" s="42">
        <v>11</v>
      </c>
      <c r="B20" s="41" t="s">
        <v>74</v>
      </c>
      <c r="C20" s="46" t="s">
        <v>107</v>
      </c>
      <c r="D20" s="66" t="s">
        <v>82</v>
      </c>
      <c r="E20" s="120"/>
      <c r="F20" s="43">
        <f>IF(C20=C5,4,IF(C20=C6,2,0))</f>
        <v>2</v>
      </c>
      <c r="G20" s="43"/>
      <c r="H20" s="43">
        <v>0.5</v>
      </c>
      <c r="I20" s="43"/>
      <c r="J20" s="43">
        <f t="shared" si="0"/>
        <v>1</v>
      </c>
      <c r="K20" s="65" t="s">
        <v>201</v>
      </c>
      <c r="L20" s="67" t="s">
        <v>202</v>
      </c>
      <c r="M20" s="38"/>
      <c r="N20" s="39"/>
      <c r="O20" s="38"/>
      <c r="P20" s="38"/>
      <c r="Q20" s="38"/>
      <c r="R20" s="38"/>
      <c r="S20" s="38"/>
      <c r="T20" s="38"/>
    </row>
    <row r="21" spans="1:20" s="40" customFormat="1" ht="38.25" x14ac:dyDescent="0.2">
      <c r="A21" s="42">
        <v>12</v>
      </c>
      <c r="B21" s="41" t="s">
        <v>36</v>
      </c>
      <c r="C21" s="46" t="s">
        <v>107</v>
      </c>
      <c r="D21" s="66" t="s">
        <v>82</v>
      </c>
      <c r="E21" s="120"/>
      <c r="F21" s="43">
        <f>IF(C21=C5,4,IF(C21=C6,2,0))</f>
        <v>2</v>
      </c>
      <c r="G21" s="43"/>
      <c r="H21" s="43"/>
      <c r="I21" s="43"/>
      <c r="J21" s="43">
        <f t="shared" si="0"/>
        <v>2</v>
      </c>
      <c r="K21" s="65" t="s">
        <v>203</v>
      </c>
      <c r="L21" s="67" t="s">
        <v>143</v>
      </c>
      <c r="M21" s="38"/>
      <c r="N21" s="39"/>
      <c r="O21" s="38"/>
      <c r="P21" s="38"/>
      <c r="Q21" s="38"/>
      <c r="R21" s="38"/>
      <c r="S21" s="38"/>
      <c r="T21" s="38"/>
    </row>
    <row r="22" spans="1:20" s="40" customFormat="1" ht="38.25" x14ac:dyDescent="0.2">
      <c r="A22" s="42">
        <v>13</v>
      </c>
      <c r="B22" s="41" t="s">
        <v>37</v>
      </c>
      <c r="C22" s="46" t="s">
        <v>107</v>
      </c>
      <c r="D22" s="66" t="s">
        <v>82</v>
      </c>
      <c r="E22" s="124"/>
      <c r="F22" s="43">
        <f>IF(C22=C5,4,IF(C22=C6,2,0))</f>
        <v>2</v>
      </c>
      <c r="G22" s="43"/>
      <c r="H22" s="43"/>
      <c r="I22" s="43"/>
      <c r="J22" s="43">
        <f t="shared" si="0"/>
        <v>2</v>
      </c>
      <c r="K22" s="65" t="s">
        <v>89</v>
      </c>
      <c r="L22" s="67" t="s">
        <v>156</v>
      </c>
      <c r="M22" s="38"/>
      <c r="N22" s="39"/>
      <c r="O22" s="38"/>
      <c r="P22" s="38"/>
      <c r="Q22" s="38"/>
      <c r="R22" s="38"/>
      <c r="S22" s="38"/>
      <c r="T22" s="38"/>
    </row>
    <row r="23" spans="1:20" s="40" customFormat="1" ht="140.25" x14ac:dyDescent="0.2">
      <c r="A23" s="42">
        <v>14</v>
      </c>
      <c r="B23" s="51" t="s">
        <v>147</v>
      </c>
      <c r="C23" s="46" t="s">
        <v>106</v>
      </c>
      <c r="D23" s="66" t="s">
        <v>95</v>
      </c>
      <c r="E23" s="71" t="s">
        <v>273</v>
      </c>
      <c r="F23" s="43">
        <f>IF(C23=C5,4,IF(C23=C6,2,0))</f>
        <v>4</v>
      </c>
      <c r="G23" s="43"/>
      <c r="H23" s="43">
        <v>0.5</v>
      </c>
      <c r="I23" s="43"/>
      <c r="J23" s="43">
        <f t="shared" si="0"/>
        <v>2</v>
      </c>
      <c r="K23" s="65" t="s">
        <v>90</v>
      </c>
      <c r="L23" s="67" t="s">
        <v>160</v>
      </c>
      <c r="M23" s="38"/>
      <c r="N23" s="39"/>
      <c r="O23" s="38"/>
      <c r="P23" s="38"/>
      <c r="Q23" s="38"/>
      <c r="R23" s="38"/>
      <c r="S23" s="38"/>
      <c r="T23" s="38"/>
    </row>
    <row r="24" spans="1:20" s="40" customFormat="1" ht="38.25" x14ac:dyDescent="0.2">
      <c r="A24" s="42">
        <v>15</v>
      </c>
      <c r="B24" s="41" t="s">
        <v>38</v>
      </c>
      <c r="C24" s="46" t="s">
        <v>107</v>
      </c>
      <c r="D24" s="66" t="s">
        <v>82</v>
      </c>
      <c r="E24" s="124"/>
      <c r="F24" s="43">
        <f>IF(C24=C5,4,IF(C24=C6,2,0))</f>
        <v>2</v>
      </c>
      <c r="G24" s="43"/>
      <c r="H24" s="43"/>
      <c r="I24" s="43"/>
      <c r="J24" s="43">
        <f t="shared" si="0"/>
        <v>2</v>
      </c>
      <c r="K24" s="65" t="s">
        <v>264</v>
      </c>
      <c r="L24" s="68"/>
      <c r="M24" s="38"/>
      <c r="N24" s="39"/>
      <c r="O24" s="38"/>
      <c r="P24" s="38"/>
      <c r="Q24" s="38"/>
      <c r="R24" s="38"/>
      <c r="S24" s="38"/>
      <c r="T24" s="38"/>
    </row>
    <row r="25" spans="1:20" s="40" customFormat="1" ht="38.25" x14ac:dyDescent="0.2">
      <c r="A25" s="42">
        <v>16</v>
      </c>
      <c r="B25" s="41" t="s">
        <v>39</v>
      </c>
      <c r="C25" s="46" t="s">
        <v>107</v>
      </c>
      <c r="D25" s="66" t="s">
        <v>82</v>
      </c>
      <c r="E25" s="124"/>
      <c r="F25" s="43">
        <f>IF(C25=C5,4,IF(C25=C6,2,0))</f>
        <v>2</v>
      </c>
      <c r="G25" s="43"/>
      <c r="H25" s="43"/>
      <c r="I25" s="43"/>
      <c r="J25" s="43">
        <f t="shared" si="0"/>
        <v>2</v>
      </c>
      <c r="K25" s="65" t="s">
        <v>266</v>
      </c>
      <c r="L25" s="68"/>
      <c r="M25" s="38"/>
      <c r="N25" s="39"/>
      <c r="O25" s="38"/>
      <c r="P25" s="38"/>
      <c r="Q25" s="38"/>
      <c r="R25" s="38"/>
      <c r="S25" s="38"/>
      <c r="T25" s="38"/>
    </row>
    <row r="26" spans="1:20" s="40" customFormat="1" ht="76.5" x14ac:dyDescent="0.2">
      <c r="A26" s="42">
        <v>17</v>
      </c>
      <c r="B26" s="41" t="s">
        <v>40</v>
      </c>
      <c r="C26" s="46" t="s">
        <v>106</v>
      </c>
      <c r="D26" s="66" t="s">
        <v>82</v>
      </c>
      <c r="E26" s="124"/>
      <c r="F26" s="43">
        <f>IF(C26=C5,4,IF(C26=C6,2,0))</f>
        <v>4</v>
      </c>
      <c r="G26" s="119"/>
      <c r="H26" s="119"/>
      <c r="I26" s="43">
        <v>0.5</v>
      </c>
      <c r="J26" s="43">
        <f t="shared" si="0"/>
        <v>2</v>
      </c>
      <c r="K26" s="65" t="s">
        <v>216</v>
      </c>
      <c r="L26" s="67" t="s">
        <v>227</v>
      </c>
      <c r="M26" s="38"/>
      <c r="N26" s="39"/>
      <c r="O26" s="38"/>
      <c r="P26" s="38"/>
      <c r="Q26" s="38"/>
      <c r="R26" s="38"/>
      <c r="S26" s="38"/>
      <c r="T26" s="38"/>
    </row>
    <row r="27" spans="1:20" s="40" customFormat="1" ht="51" x14ac:dyDescent="0.2">
      <c r="A27" s="42">
        <v>18</v>
      </c>
      <c r="B27" s="41" t="s">
        <v>41</v>
      </c>
      <c r="C27" s="46" t="s">
        <v>106</v>
      </c>
      <c r="D27" s="66" t="s">
        <v>82</v>
      </c>
      <c r="E27" s="71"/>
      <c r="F27" s="43">
        <f>IF(C27=C5,4,IF(C27=C6,2,0))</f>
        <v>4</v>
      </c>
      <c r="G27" s="43"/>
      <c r="H27" s="43"/>
      <c r="I27" s="43">
        <v>0.5</v>
      </c>
      <c r="J27" s="43">
        <f t="shared" si="0"/>
        <v>2</v>
      </c>
      <c r="K27" s="65" t="s">
        <v>218</v>
      </c>
      <c r="L27" s="125" t="s">
        <v>219</v>
      </c>
      <c r="M27" s="38"/>
      <c r="N27" s="39"/>
      <c r="O27" s="38"/>
      <c r="P27" s="38"/>
      <c r="Q27" s="38"/>
      <c r="R27" s="38"/>
      <c r="S27" s="38"/>
      <c r="T27" s="38"/>
    </row>
    <row r="28" spans="1:20" ht="38.25" x14ac:dyDescent="0.2">
      <c r="A28" s="42">
        <v>19</v>
      </c>
      <c r="B28" s="41" t="s">
        <v>42</v>
      </c>
      <c r="C28" s="46" t="s">
        <v>107</v>
      </c>
      <c r="D28" s="66" t="s">
        <v>82</v>
      </c>
      <c r="E28" s="66"/>
      <c r="F28" s="43">
        <f>IF(C28=C5,4,IF(C28=C6,2,0))</f>
        <v>2</v>
      </c>
      <c r="G28" s="43"/>
      <c r="H28" s="43"/>
      <c r="I28" s="43"/>
      <c r="J28" s="43">
        <f t="shared" si="0"/>
        <v>2</v>
      </c>
      <c r="K28" s="65" t="s">
        <v>93</v>
      </c>
      <c r="L28" s="67" t="s">
        <v>221</v>
      </c>
      <c r="M28" s="19"/>
      <c r="N28" s="3"/>
      <c r="O28" s="19"/>
      <c r="P28" s="19"/>
      <c r="Q28" s="19"/>
      <c r="R28" s="19"/>
      <c r="S28" s="19"/>
      <c r="T28" s="19"/>
    </row>
    <row r="29" spans="1:20" ht="51" x14ac:dyDescent="0.2">
      <c r="A29" s="42">
        <v>20</v>
      </c>
      <c r="B29" s="41" t="s">
        <v>43</v>
      </c>
      <c r="C29" s="46" t="s">
        <v>107</v>
      </c>
      <c r="D29" s="66" t="s">
        <v>82</v>
      </c>
      <c r="E29" s="71" t="s">
        <v>161</v>
      </c>
      <c r="F29" s="43">
        <f>IF(C29=C5,4,IF(C29=C6,2,0))</f>
        <v>2</v>
      </c>
      <c r="G29" s="43"/>
      <c r="H29" s="43">
        <v>0.5</v>
      </c>
      <c r="I29" s="43">
        <v>0.5</v>
      </c>
      <c r="J29" s="43">
        <f t="shared" si="0"/>
        <v>0.5</v>
      </c>
      <c r="K29" s="65" t="s">
        <v>94</v>
      </c>
      <c r="L29" s="125" t="s">
        <v>276</v>
      </c>
      <c r="M29" s="19"/>
      <c r="N29" s="3"/>
      <c r="O29" s="19"/>
      <c r="P29" s="19"/>
      <c r="Q29" s="19"/>
      <c r="R29" s="19"/>
      <c r="S29" s="19"/>
      <c r="T29" s="19"/>
    </row>
    <row r="30" spans="1:20" ht="38.25" x14ac:dyDescent="0.2">
      <c r="A30" s="42">
        <v>21</v>
      </c>
      <c r="B30" s="41" t="s">
        <v>44</v>
      </c>
      <c r="C30" s="46" t="s">
        <v>107</v>
      </c>
      <c r="D30" s="66" t="s">
        <v>82</v>
      </c>
      <c r="E30" s="71"/>
      <c r="F30" s="43">
        <f>IF(C30=C5,4,IF(C30=C6,2,0))</f>
        <v>2</v>
      </c>
      <c r="G30" s="43"/>
      <c r="H30" s="43"/>
      <c r="I30" s="43"/>
      <c r="J30" s="43">
        <f t="shared" si="0"/>
        <v>2</v>
      </c>
      <c r="K30" s="65" t="s">
        <v>224</v>
      </c>
      <c r="L30" s="67" t="s">
        <v>221</v>
      </c>
      <c r="M30" s="19"/>
      <c r="N30" s="3"/>
      <c r="O30" s="19"/>
      <c r="P30" s="19"/>
      <c r="Q30" s="19"/>
      <c r="R30" s="19"/>
      <c r="S30" s="19"/>
      <c r="T30" s="19"/>
    </row>
    <row r="31" spans="1:20" ht="102" x14ac:dyDescent="0.2">
      <c r="A31" s="42">
        <v>22</v>
      </c>
      <c r="B31" s="41" t="s">
        <v>45</v>
      </c>
      <c r="C31" s="46" t="s">
        <v>106</v>
      </c>
      <c r="D31" s="66" t="s">
        <v>95</v>
      </c>
      <c r="E31" s="71"/>
      <c r="F31" s="43">
        <f>IF(C31=C5,4,IF(C31=C6,2,0))</f>
        <v>4</v>
      </c>
      <c r="G31" s="43"/>
      <c r="H31" s="43"/>
      <c r="I31" s="43"/>
      <c r="J31" s="43">
        <f t="shared" si="0"/>
        <v>4</v>
      </c>
      <c r="K31" s="65" t="s">
        <v>230</v>
      </c>
      <c r="L31" s="68"/>
      <c r="M31" s="19"/>
      <c r="N31" s="3"/>
      <c r="O31" s="19"/>
      <c r="P31" s="19"/>
      <c r="Q31" s="19"/>
      <c r="R31" s="19"/>
      <c r="S31" s="19"/>
      <c r="T31" s="19"/>
    </row>
    <row r="32" spans="1:20" ht="51" x14ac:dyDescent="0.2">
      <c r="A32" s="42">
        <v>23</v>
      </c>
      <c r="B32" s="41" t="s">
        <v>46</v>
      </c>
      <c r="C32" s="46" t="s">
        <v>107</v>
      </c>
      <c r="D32" s="66" t="s">
        <v>82</v>
      </c>
      <c r="E32" s="71"/>
      <c r="F32" s="43">
        <f>IF(C32=C5,4,IF(C32=C6,2,0))</f>
        <v>2</v>
      </c>
      <c r="G32" s="43"/>
      <c r="H32" s="43"/>
      <c r="I32" s="43"/>
      <c r="J32" s="43">
        <f t="shared" si="0"/>
        <v>2</v>
      </c>
      <c r="K32" s="65" t="s">
        <v>176</v>
      </c>
      <c r="L32" s="68"/>
      <c r="M32" s="19"/>
      <c r="N32" s="3"/>
      <c r="O32" s="19"/>
      <c r="P32" s="19"/>
      <c r="Q32" s="19"/>
      <c r="R32" s="19"/>
      <c r="S32" s="19"/>
      <c r="T32" s="19"/>
    </row>
    <row r="33" spans="1:20" ht="38.25" x14ac:dyDescent="0.2">
      <c r="A33" s="42">
        <v>24</v>
      </c>
      <c r="B33" s="41" t="s">
        <v>47</v>
      </c>
      <c r="C33" s="46" t="s">
        <v>107</v>
      </c>
      <c r="D33" s="66" t="s">
        <v>95</v>
      </c>
      <c r="E33" s="71"/>
      <c r="F33" s="43">
        <f>IF(C33=C5,4,IF(C33=C6,2,0))</f>
        <v>2</v>
      </c>
      <c r="G33" s="43"/>
      <c r="H33" s="43"/>
      <c r="I33" s="43"/>
      <c r="J33" s="43">
        <f t="shared" si="0"/>
        <v>2</v>
      </c>
      <c r="K33" s="65" t="s">
        <v>136</v>
      </c>
      <c r="L33" s="67" t="s">
        <v>137</v>
      </c>
      <c r="M33" s="19"/>
      <c r="N33" s="3"/>
      <c r="O33" s="19"/>
      <c r="P33" s="19"/>
      <c r="Q33" s="19"/>
      <c r="R33" s="19"/>
      <c r="S33" s="19"/>
      <c r="T33" s="19"/>
    </row>
    <row r="34" spans="1:20" ht="51" x14ac:dyDescent="0.2">
      <c r="A34" s="42">
        <v>25</v>
      </c>
      <c r="B34" s="41" t="s">
        <v>48</v>
      </c>
      <c r="C34" s="46" t="s">
        <v>106</v>
      </c>
      <c r="D34" s="66" t="s">
        <v>95</v>
      </c>
      <c r="E34" s="66" t="s">
        <v>155</v>
      </c>
      <c r="F34" s="43">
        <f>IF(C34=C5,4,IF(C34=C6,2,0))</f>
        <v>4</v>
      </c>
      <c r="G34" s="43"/>
      <c r="H34" s="43"/>
      <c r="I34" s="43"/>
      <c r="J34" s="43">
        <f t="shared" si="0"/>
        <v>4</v>
      </c>
      <c r="K34" s="65" t="s">
        <v>232</v>
      </c>
      <c r="L34" s="67" t="s">
        <v>233</v>
      </c>
      <c r="M34" s="19"/>
      <c r="N34" s="3"/>
      <c r="O34" s="19"/>
      <c r="P34" s="19"/>
      <c r="Q34" s="19"/>
      <c r="R34" s="19"/>
      <c r="S34" s="19"/>
      <c r="T34" s="19"/>
    </row>
    <row r="35" spans="1:20" ht="38.25" x14ac:dyDescent="0.2">
      <c r="A35" s="42">
        <v>26</v>
      </c>
      <c r="B35" s="41" t="s">
        <v>49</v>
      </c>
      <c r="C35" s="46" t="s">
        <v>107</v>
      </c>
      <c r="D35" s="66" t="s">
        <v>82</v>
      </c>
      <c r="E35" s="71" t="s">
        <v>145</v>
      </c>
      <c r="F35" s="43">
        <f>IF(C35=C5,4,IF(C35=C6,2,0))</f>
        <v>2</v>
      </c>
      <c r="G35" s="43"/>
      <c r="H35" s="43">
        <v>0.5</v>
      </c>
      <c r="I35" s="43"/>
      <c r="J35" s="43">
        <f t="shared" si="0"/>
        <v>1</v>
      </c>
      <c r="K35" s="65" t="s">
        <v>235</v>
      </c>
      <c r="L35" s="67" t="s">
        <v>236</v>
      </c>
      <c r="M35" s="19"/>
      <c r="N35" s="3"/>
      <c r="O35" s="19"/>
      <c r="P35" s="19"/>
      <c r="Q35" s="19"/>
      <c r="R35" s="19"/>
      <c r="S35" s="19"/>
      <c r="T35" s="19"/>
    </row>
    <row r="36" spans="1:20" ht="38.25" x14ac:dyDescent="0.2">
      <c r="A36" s="42">
        <v>27</v>
      </c>
      <c r="B36" s="41" t="s">
        <v>50</v>
      </c>
      <c r="C36" s="46" t="s">
        <v>106</v>
      </c>
      <c r="D36" s="66" t="s">
        <v>95</v>
      </c>
      <c r="E36" s="71" t="s">
        <v>144</v>
      </c>
      <c r="F36" s="43">
        <f>IF(C36=C5,4,IF(C36=C6,2,0))</f>
        <v>4</v>
      </c>
      <c r="G36" s="43"/>
      <c r="H36" s="43">
        <v>0.5</v>
      </c>
      <c r="I36" s="43"/>
      <c r="J36" s="43">
        <f t="shared" si="0"/>
        <v>2</v>
      </c>
      <c r="K36" s="65" t="s">
        <v>172</v>
      </c>
      <c r="L36" s="68"/>
      <c r="M36" s="19"/>
      <c r="N36" s="3"/>
      <c r="O36" s="19"/>
      <c r="P36" s="19"/>
      <c r="Q36" s="19"/>
      <c r="R36" s="19"/>
      <c r="S36" s="19"/>
      <c r="T36" s="19"/>
    </row>
    <row r="37" spans="1:20" ht="38.25" x14ac:dyDescent="0.2">
      <c r="A37" s="42">
        <v>28</v>
      </c>
      <c r="B37" s="41" t="s">
        <v>51</v>
      </c>
      <c r="C37" s="46" t="s">
        <v>107</v>
      </c>
      <c r="D37" s="66" t="s">
        <v>95</v>
      </c>
      <c r="E37" s="71"/>
      <c r="F37" s="43">
        <f>IF(C37=C5,4,IF(C37=C6,2,0))</f>
        <v>2</v>
      </c>
      <c r="G37" s="43"/>
      <c r="H37" s="43"/>
      <c r="I37" s="43"/>
      <c r="J37" s="43">
        <f t="shared" si="0"/>
        <v>2</v>
      </c>
      <c r="K37" s="65" t="s">
        <v>238</v>
      </c>
      <c r="L37" s="67" t="s">
        <v>192</v>
      </c>
      <c r="M37" s="19"/>
      <c r="N37" s="3"/>
      <c r="O37" s="19"/>
      <c r="P37" s="19"/>
      <c r="Q37" s="19"/>
      <c r="R37" s="19"/>
      <c r="S37" s="19"/>
      <c r="T37" s="19"/>
    </row>
    <row r="38" spans="1:20" ht="38.25" x14ac:dyDescent="0.2">
      <c r="A38" s="42">
        <v>29</v>
      </c>
      <c r="B38" s="41" t="s">
        <v>52</v>
      </c>
      <c r="C38" s="46" t="s">
        <v>106</v>
      </c>
      <c r="D38" s="66" t="s">
        <v>125</v>
      </c>
      <c r="E38" s="71"/>
      <c r="F38" s="43">
        <f>IF(C38=C5,4,IF(C38=C6,2,0))</f>
        <v>4</v>
      </c>
      <c r="G38" s="43"/>
      <c r="H38" s="43"/>
      <c r="I38" s="43"/>
      <c r="J38" s="43">
        <f t="shared" si="0"/>
        <v>4</v>
      </c>
      <c r="K38" s="65" t="s">
        <v>242</v>
      </c>
      <c r="L38" s="68"/>
      <c r="M38" s="19"/>
      <c r="N38" s="3"/>
      <c r="O38" s="19"/>
      <c r="P38" s="19"/>
      <c r="Q38" s="19"/>
      <c r="R38" s="19"/>
      <c r="S38" s="19"/>
      <c r="T38" s="19"/>
    </row>
    <row r="39" spans="1:20" s="7" customFormat="1" ht="51" x14ac:dyDescent="0.2">
      <c r="A39" s="44">
        <v>30</v>
      </c>
      <c r="B39" s="41" t="s">
        <v>53</v>
      </c>
      <c r="C39" s="46" t="s">
        <v>106</v>
      </c>
      <c r="D39" s="66" t="s">
        <v>82</v>
      </c>
      <c r="E39" s="71"/>
      <c r="F39" s="43">
        <f>IF(C39=C5,4,IF(C39=C6,2,0))</f>
        <v>4</v>
      </c>
      <c r="G39" s="43"/>
      <c r="H39" s="43"/>
      <c r="I39" s="43">
        <v>0.5</v>
      </c>
      <c r="J39" s="43">
        <f t="shared" si="0"/>
        <v>2</v>
      </c>
      <c r="K39" s="65" t="s">
        <v>244</v>
      </c>
      <c r="L39" s="67" t="s">
        <v>245</v>
      </c>
      <c r="M39" s="6"/>
      <c r="N39" s="3"/>
      <c r="O39" s="6"/>
      <c r="P39" s="6"/>
      <c r="Q39" s="6"/>
      <c r="R39" s="6"/>
      <c r="S39" s="6"/>
      <c r="T39" s="6"/>
    </row>
    <row r="40" spans="1:20" s="7" customFormat="1" ht="38.25" x14ac:dyDescent="0.2">
      <c r="A40" s="44">
        <v>31</v>
      </c>
      <c r="B40" s="41" t="s">
        <v>54</v>
      </c>
      <c r="C40" s="46" t="s">
        <v>107</v>
      </c>
      <c r="D40" s="66" t="s">
        <v>82</v>
      </c>
      <c r="E40" s="71"/>
      <c r="F40" s="43">
        <f>IF(C40=C5,4,IF(C40=C6,2,0))</f>
        <v>2</v>
      </c>
      <c r="G40" s="43"/>
      <c r="H40" s="43"/>
      <c r="I40" s="43"/>
      <c r="J40" s="43">
        <f t="shared" si="0"/>
        <v>2</v>
      </c>
      <c r="K40" s="65" t="s">
        <v>164</v>
      </c>
      <c r="L40" s="68"/>
      <c r="M40" s="6"/>
      <c r="N40" s="3"/>
      <c r="O40" s="6"/>
      <c r="P40" s="6"/>
      <c r="Q40" s="6"/>
      <c r="R40" s="6"/>
      <c r="S40" s="6"/>
      <c r="T40" s="6"/>
    </row>
    <row r="41" spans="1:20" ht="51" x14ac:dyDescent="0.2">
      <c r="A41" s="44">
        <v>32</v>
      </c>
      <c r="B41" s="41" t="s">
        <v>55</v>
      </c>
      <c r="C41" s="46" t="s">
        <v>106</v>
      </c>
      <c r="D41" s="66" t="s">
        <v>168</v>
      </c>
      <c r="E41" s="71"/>
      <c r="F41" s="43">
        <f>IF(C41=C5,4,IF(C41=C6,2,0))</f>
        <v>4</v>
      </c>
      <c r="G41" s="43"/>
      <c r="H41" s="43"/>
      <c r="I41" s="43"/>
      <c r="J41" s="43">
        <f t="shared" si="0"/>
        <v>4</v>
      </c>
      <c r="K41" s="65" t="s">
        <v>167</v>
      </c>
      <c r="L41" s="68"/>
      <c r="M41" s="19"/>
      <c r="N41" s="3"/>
      <c r="O41" s="19"/>
      <c r="P41" s="19"/>
      <c r="Q41" s="19"/>
      <c r="R41" s="19"/>
      <c r="S41" s="19"/>
      <c r="T41" s="19"/>
    </row>
    <row r="42" spans="1:20" s="7" customFormat="1" ht="181.5" customHeight="1" x14ac:dyDescent="0.2">
      <c r="A42" s="44">
        <v>33</v>
      </c>
      <c r="B42" s="41" t="s">
        <v>56</v>
      </c>
      <c r="C42" s="46" t="s">
        <v>107</v>
      </c>
      <c r="D42" s="66" t="s">
        <v>82</v>
      </c>
      <c r="E42" s="71" t="s">
        <v>259</v>
      </c>
      <c r="F42" s="43">
        <f>IF(C42=C5,4,IF(C42=C6,2,0))</f>
        <v>2</v>
      </c>
      <c r="G42" s="43"/>
      <c r="H42" s="43">
        <v>0.5</v>
      </c>
      <c r="I42" s="43">
        <v>0.5</v>
      </c>
      <c r="J42" s="43">
        <f t="shared" si="0"/>
        <v>0.5</v>
      </c>
      <c r="K42" s="65" t="s">
        <v>258</v>
      </c>
      <c r="L42" s="67" t="s">
        <v>260</v>
      </c>
      <c r="M42" s="6"/>
      <c r="N42" s="3"/>
      <c r="O42" s="6"/>
      <c r="P42" s="6"/>
      <c r="Q42" s="6"/>
      <c r="R42" s="6"/>
      <c r="S42" s="6"/>
      <c r="T42" s="6"/>
    </row>
    <row r="43" spans="1:20" s="7" customFormat="1" ht="63.75" x14ac:dyDescent="0.2">
      <c r="A43" s="44">
        <v>34</v>
      </c>
      <c r="B43" s="41" t="s">
        <v>57</v>
      </c>
      <c r="C43" s="46" t="s">
        <v>106</v>
      </c>
      <c r="D43" s="66" t="s">
        <v>132</v>
      </c>
      <c r="E43" s="71"/>
      <c r="F43" s="43">
        <f>IF(C43=C5,4,IF(C43=C6,2,0))</f>
        <v>4</v>
      </c>
      <c r="G43" s="43"/>
      <c r="H43" s="43"/>
      <c r="I43" s="43"/>
      <c r="J43" s="43">
        <f t="shared" si="0"/>
        <v>4</v>
      </c>
      <c r="K43" s="65" t="s">
        <v>185</v>
      </c>
      <c r="L43" s="67" t="s">
        <v>138</v>
      </c>
      <c r="M43" s="6"/>
      <c r="N43" s="3"/>
      <c r="O43" s="6"/>
      <c r="P43" s="6"/>
      <c r="Q43" s="6"/>
      <c r="R43" s="6"/>
      <c r="S43" s="6"/>
      <c r="T43" s="6"/>
    </row>
    <row r="44" spans="1:20" s="7" customFormat="1" ht="38.25" x14ac:dyDescent="0.2">
      <c r="A44" s="44">
        <v>35</v>
      </c>
      <c r="B44" s="41" t="s">
        <v>58</v>
      </c>
      <c r="C44" s="46" t="s">
        <v>107</v>
      </c>
      <c r="D44" s="66" t="s">
        <v>82</v>
      </c>
      <c r="E44" s="71"/>
      <c r="F44" s="43">
        <f>IF(C44=C5,4,IF(C44=C6,2,0))</f>
        <v>2</v>
      </c>
      <c r="G44" s="43"/>
      <c r="H44" s="43"/>
      <c r="I44" s="43"/>
      <c r="J44" s="43">
        <f t="shared" si="0"/>
        <v>2</v>
      </c>
      <c r="K44" s="65" t="s">
        <v>128</v>
      </c>
      <c r="L44" s="67" t="s">
        <v>221</v>
      </c>
      <c r="M44" s="6"/>
      <c r="N44" s="3"/>
      <c r="O44" s="6"/>
      <c r="P44" s="6"/>
      <c r="Q44" s="6"/>
      <c r="R44" s="6"/>
      <c r="S44" s="6"/>
      <c r="T44" s="6"/>
    </row>
    <row r="45" spans="1:20" s="7" customFormat="1" ht="51" x14ac:dyDescent="0.2">
      <c r="A45" s="42">
        <v>36</v>
      </c>
      <c r="B45" s="41" t="s">
        <v>60</v>
      </c>
      <c r="C45" s="46" t="s">
        <v>106</v>
      </c>
      <c r="D45" s="66" t="s">
        <v>132</v>
      </c>
      <c r="E45" s="71"/>
      <c r="F45" s="43">
        <f>IF(C45=C5,4,IF(C45=C6,2,0))</f>
        <v>4</v>
      </c>
      <c r="G45" s="43"/>
      <c r="H45" s="43"/>
      <c r="I45" s="43"/>
      <c r="J45" s="43">
        <f t="shared" si="0"/>
        <v>4</v>
      </c>
      <c r="K45" s="65" t="s">
        <v>187</v>
      </c>
      <c r="L45" s="67" t="s">
        <v>188</v>
      </c>
      <c r="M45" s="6"/>
      <c r="N45" s="3"/>
      <c r="O45" s="6"/>
      <c r="P45" s="6"/>
      <c r="Q45" s="6"/>
      <c r="R45" s="6"/>
      <c r="S45" s="6"/>
      <c r="T45" s="6"/>
    </row>
    <row r="46" spans="1:20" s="7" customFormat="1" ht="38.25" x14ac:dyDescent="0.2">
      <c r="A46" s="42">
        <v>37</v>
      </c>
      <c r="B46" s="41" t="s">
        <v>61</v>
      </c>
      <c r="C46" s="46" t="s">
        <v>106</v>
      </c>
      <c r="D46" s="66" t="s">
        <v>169</v>
      </c>
      <c r="E46" s="71" t="s">
        <v>144</v>
      </c>
      <c r="F46" s="43">
        <f>IF(C46=C5,4,IF(C46=C6,2,0))</f>
        <v>4</v>
      </c>
      <c r="G46" s="43"/>
      <c r="H46" s="43">
        <v>0.5</v>
      </c>
      <c r="I46" s="43"/>
      <c r="J46" s="43">
        <f t="shared" si="0"/>
        <v>2</v>
      </c>
      <c r="K46" s="65" t="s">
        <v>133</v>
      </c>
      <c r="L46" s="68"/>
      <c r="M46" s="6"/>
      <c r="N46" s="3"/>
      <c r="O46" s="6"/>
      <c r="P46" s="6"/>
      <c r="Q46" s="6"/>
      <c r="R46" s="6"/>
      <c r="S46" s="6"/>
      <c r="T46" s="6"/>
    </row>
    <row r="47" spans="1:20" ht="51" x14ac:dyDescent="0.2">
      <c r="A47" s="42">
        <v>38</v>
      </c>
      <c r="B47" s="41" t="s">
        <v>62</v>
      </c>
      <c r="C47" s="46" t="s">
        <v>106</v>
      </c>
      <c r="D47" s="66" t="s">
        <v>125</v>
      </c>
      <c r="E47" s="71"/>
      <c r="F47" s="43">
        <f>IF(C47=C5,4,IF(C47=C6,2,0))</f>
        <v>4</v>
      </c>
      <c r="G47" s="43"/>
      <c r="H47" s="43"/>
      <c r="I47" s="43"/>
      <c r="J47" s="43">
        <f t="shared" si="0"/>
        <v>4</v>
      </c>
      <c r="K47" s="65" t="s">
        <v>269</v>
      </c>
      <c r="L47" s="68"/>
      <c r="M47" s="19"/>
      <c r="N47" s="3"/>
      <c r="O47" s="19"/>
      <c r="P47" s="19"/>
      <c r="Q47" s="19"/>
      <c r="R47" s="19"/>
      <c r="S47" s="19"/>
      <c r="T47" s="19"/>
    </row>
    <row r="48" spans="1:20" ht="61.5" customHeight="1" x14ac:dyDescent="0.2">
      <c r="A48" s="42">
        <v>39</v>
      </c>
      <c r="B48" s="41" t="s">
        <v>59</v>
      </c>
      <c r="C48" s="46" t="s">
        <v>107</v>
      </c>
      <c r="D48" s="66" t="s">
        <v>82</v>
      </c>
      <c r="E48" s="71"/>
      <c r="F48" s="43">
        <f>IF(C48=C5,4,IF(C48=C6,2,0))</f>
        <v>2</v>
      </c>
      <c r="G48" s="119"/>
      <c r="H48" s="119"/>
      <c r="I48" s="119"/>
      <c r="J48" s="43">
        <f>F48*(1-G48)*(1-H48)*(1-I48)</f>
        <v>2</v>
      </c>
      <c r="K48" s="65" t="s">
        <v>191</v>
      </c>
      <c r="L48" s="67" t="s">
        <v>192</v>
      </c>
    </row>
    <row r="49" spans="1:12" ht="38.25" x14ac:dyDescent="0.2">
      <c r="A49" s="42">
        <v>40</v>
      </c>
      <c r="B49" s="41" t="s">
        <v>63</v>
      </c>
      <c r="C49" s="46" t="s">
        <v>106</v>
      </c>
      <c r="D49" s="66" t="s">
        <v>95</v>
      </c>
      <c r="E49" s="71"/>
      <c r="F49" s="43">
        <f>IF(C49=C5,4,IF(C49=C6,2,0))</f>
        <v>4</v>
      </c>
      <c r="G49" s="43"/>
      <c r="H49" s="43"/>
      <c r="I49" s="43"/>
      <c r="J49" s="43">
        <f t="shared" si="0"/>
        <v>4</v>
      </c>
      <c r="K49" s="65" t="s">
        <v>100</v>
      </c>
      <c r="L49" s="67" t="s">
        <v>171</v>
      </c>
    </row>
    <row r="50" spans="1:12" ht="63.75" x14ac:dyDescent="0.2">
      <c r="A50" s="42">
        <v>41</v>
      </c>
      <c r="B50" s="41" t="s">
        <v>64</v>
      </c>
      <c r="C50" s="46" t="s">
        <v>107</v>
      </c>
      <c r="D50" s="66" t="s">
        <v>82</v>
      </c>
      <c r="E50" s="71"/>
      <c r="F50" s="43">
        <f>IF(C50=C5,4,IF(C50=C6,2,0))</f>
        <v>2</v>
      </c>
      <c r="G50" s="43"/>
      <c r="H50" s="43"/>
      <c r="I50" s="43"/>
      <c r="J50" s="43">
        <f t="shared" si="0"/>
        <v>2</v>
      </c>
      <c r="K50" s="65" t="s">
        <v>180</v>
      </c>
      <c r="L50" s="67" t="s">
        <v>195</v>
      </c>
    </row>
    <row r="51" spans="1:12" ht="38.25" x14ac:dyDescent="0.2">
      <c r="A51" s="42">
        <v>42</v>
      </c>
      <c r="B51" s="41" t="s">
        <v>65</v>
      </c>
      <c r="C51" s="46" t="s">
        <v>106</v>
      </c>
      <c r="D51" s="66" t="s">
        <v>131</v>
      </c>
      <c r="E51" s="71"/>
      <c r="F51" s="43">
        <f>IF(C51=C5,4,IF(C51=C6,2,0))</f>
        <v>4</v>
      </c>
      <c r="G51" s="43"/>
      <c r="H51" s="43"/>
      <c r="I51" s="43"/>
      <c r="J51" s="43">
        <f t="shared" si="0"/>
        <v>4</v>
      </c>
      <c r="K51" s="65" t="s">
        <v>130</v>
      </c>
      <c r="L51" s="68"/>
    </row>
    <row r="54" spans="1:12" x14ac:dyDescent="0.2">
      <c r="A54" s="13"/>
      <c r="B54" s="8"/>
      <c r="C54" s="8"/>
      <c r="D54" s="8"/>
      <c r="E54" s="8"/>
      <c r="F54" s="14"/>
      <c r="G54" s="14"/>
      <c r="H54" s="14"/>
      <c r="I54" s="14"/>
      <c r="J54" s="14"/>
      <c r="K54" s="14"/>
      <c r="L54" s="14"/>
    </row>
    <row r="58" spans="1:12" x14ac:dyDescent="0.2">
      <c r="A58" s="13"/>
      <c r="B58" s="8"/>
      <c r="C58" s="8"/>
      <c r="D58" s="8"/>
      <c r="E58" s="8"/>
      <c r="F58" s="14"/>
      <c r="G58" s="14"/>
      <c r="H58" s="14"/>
      <c r="I58" s="14"/>
      <c r="J58" s="14"/>
      <c r="K58" s="14"/>
      <c r="L58" s="14"/>
    </row>
    <row r="61" spans="1:12" x14ac:dyDescent="0.2">
      <c r="A61" s="13"/>
      <c r="B61" s="8"/>
      <c r="C61" s="8"/>
      <c r="D61" s="8"/>
      <c r="E61" s="8"/>
      <c r="F61" s="14"/>
      <c r="G61" s="14"/>
      <c r="H61" s="14"/>
      <c r="I61" s="14"/>
      <c r="J61" s="14"/>
      <c r="K61" s="14"/>
      <c r="L61" s="14"/>
    </row>
    <row r="65" spans="1:12" x14ac:dyDescent="0.2">
      <c r="A65" s="13"/>
      <c r="B65" s="8"/>
      <c r="C65" s="8"/>
      <c r="D65" s="8"/>
      <c r="E65" s="8"/>
      <c r="F65" s="14"/>
      <c r="G65" s="14"/>
      <c r="H65" s="14"/>
      <c r="I65" s="14"/>
      <c r="J65" s="14"/>
      <c r="K65" s="14"/>
      <c r="L65" s="14"/>
    </row>
    <row r="68" spans="1:12" x14ac:dyDescent="0.2">
      <c r="A68" s="13"/>
      <c r="B68" s="8"/>
      <c r="C68" s="8"/>
      <c r="D68" s="8"/>
      <c r="E68" s="8"/>
      <c r="F68" s="14"/>
      <c r="G68" s="14"/>
      <c r="H68" s="14"/>
      <c r="I68" s="14"/>
      <c r="J68" s="14"/>
      <c r="K68" s="14"/>
      <c r="L68" s="14"/>
    </row>
    <row r="72" spans="1:12" x14ac:dyDescent="0.2">
      <c r="A72" s="13"/>
      <c r="B72" s="8"/>
      <c r="C72" s="8"/>
      <c r="D72" s="8"/>
      <c r="E72" s="8"/>
      <c r="F72" s="14"/>
      <c r="G72" s="14"/>
      <c r="H72" s="14"/>
      <c r="I72" s="14"/>
      <c r="J72" s="14"/>
      <c r="K72" s="14"/>
      <c r="L72" s="14"/>
    </row>
  </sheetData>
  <mergeCells count="14">
    <mergeCell ref="L4:L7"/>
    <mergeCell ref="A3:L3"/>
    <mergeCell ref="K4:K7"/>
    <mergeCell ref="J5:J7"/>
    <mergeCell ref="A4:A7"/>
    <mergeCell ref="B5:B7"/>
    <mergeCell ref="G5:I5"/>
    <mergeCell ref="I6:I7"/>
    <mergeCell ref="F5:F7"/>
    <mergeCell ref="G6:G7"/>
    <mergeCell ref="D5:D7"/>
    <mergeCell ref="H6:H7"/>
    <mergeCell ref="E4:E7"/>
    <mergeCell ref="F4:J4"/>
  </mergeCells>
  <dataValidations count="4">
    <dataValidation type="list" allowBlank="1" showInputMessage="1" showErrorMessage="1" sqref="C9:C12 C15:C51">
      <formula1>Выбор_1.1</formula1>
    </dataValidation>
    <dataValidation type="list" allowBlank="1" showInputMessage="1" showErrorMessage="1" sqref="G9:I12 G15:G51 H14:I51">
      <formula1>Формат</formula1>
    </dataValidation>
    <dataValidation type="list" allowBlank="1" showInputMessage="1" showErrorMessage="1" sqref="C14">
      <formula1>$C$5:$C$7</formula1>
    </dataValidation>
    <dataValidation type="list" allowBlank="1" showInputMessage="1" showErrorMessage="1" sqref="G14">
      <formula1 xml:space="preserve"> Формат</formula1>
    </dataValidation>
  </dataValidations>
  <hyperlinks>
    <hyperlink ref="K18" r:id="rId1" display="http://www.admbal.ru/page/reshenie-o-byudzhete-bmr"/>
    <hyperlink ref="K16" r:id="rId2"/>
    <hyperlink ref="K29" r:id="rId3"/>
    <hyperlink ref="K49" r:id="rId4"/>
    <hyperlink ref="K17" r:id="rId5"/>
    <hyperlink ref="K22" r:id="rId6"/>
    <hyperlink ref="K10" r:id="rId7"/>
    <hyperlink ref="K12" r:id="rId8"/>
    <hyperlink ref="K34" r:id="rId9" display="http://admnburasy.ru/budget.html"/>
    <hyperlink ref="K38" r:id="rId10"/>
    <hyperlink ref="K39" r:id="rId11"/>
    <hyperlink ref="K24" r:id="rId12"/>
    <hyperlink ref="K47" r:id="rId13"/>
    <hyperlink ref="K9" r:id="rId14"/>
  </hyperlinks>
  <pageMargins left="0.70866141732283472" right="0.70866141732283472" top="0.35433070866141736" bottom="0.35433070866141736" header="0.31496062992125984" footer="0.31496062992125984"/>
  <pageSetup paperSize="9" scale="52" fitToHeight="4" orientation="landscape" r:id="rId1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view="pageBreakPreview" zoomScaleNormal="100" zoomScaleSheetLayoutView="100" workbookViewId="0">
      <pane ySplit="8" topLeftCell="A25" activePane="bottomLeft" state="frozenSplit"/>
      <selection activeCell="B1" sqref="B1"/>
      <selection pane="bottomLeft" activeCell="G25" sqref="G25"/>
    </sheetView>
  </sheetViews>
  <sheetFormatPr defaultRowHeight="12.75" x14ac:dyDescent="0.2"/>
  <cols>
    <col min="1" max="1" width="3.85546875" style="12" customWidth="1"/>
    <col min="2" max="2" width="23.28515625" style="22" customWidth="1"/>
    <col min="3" max="3" width="55.140625" style="11" customWidth="1"/>
    <col min="4" max="4" width="25.28515625" style="11" customWidth="1"/>
    <col min="5" max="5" width="11" style="11" customWidth="1"/>
    <col min="6" max="6" width="10.42578125" style="11" customWidth="1"/>
    <col min="7" max="7" width="10.42578125" style="22" customWidth="1"/>
    <col min="8" max="8" width="9.140625" style="22"/>
    <col min="9" max="9" width="50.28515625" style="22" customWidth="1"/>
    <col min="10" max="10" width="53.140625" style="22" customWidth="1"/>
    <col min="11" max="11" width="62" style="22" customWidth="1"/>
    <col min="12" max="16384" width="9.140625" style="22"/>
  </cols>
  <sheetData>
    <row r="1" spans="1:10" s="19" customFormat="1" ht="17.25" customHeight="1" x14ac:dyDescent="0.25">
      <c r="A1" s="116" t="s">
        <v>117</v>
      </c>
      <c r="B1" s="54"/>
      <c r="C1" s="54"/>
      <c r="D1" s="54"/>
      <c r="E1" s="54"/>
      <c r="F1" s="54"/>
      <c r="G1" s="54"/>
      <c r="H1" s="54"/>
      <c r="I1"/>
    </row>
    <row r="2" spans="1:10" ht="16.5" customHeight="1" x14ac:dyDescent="0.2">
      <c r="A2" s="17" t="s">
        <v>20</v>
      </c>
      <c r="B2" s="5"/>
      <c r="C2" s="29"/>
      <c r="D2" s="45"/>
      <c r="E2" s="45"/>
      <c r="F2" s="23"/>
    </row>
    <row r="3" spans="1:10" ht="156.75" customHeight="1" x14ac:dyDescent="0.2">
      <c r="A3" s="152" t="str">
        <f>'Методика I этап'!B13</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6) сведения о планируемых объемах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52"/>
      <c r="C3" s="152"/>
      <c r="D3" s="152"/>
      <c r="E3" s="152"/>
      <c r="F3" s="152"/>
      <c r="G3" s="152"/>
      <c r="H3" s="152"/>
      <c r="I3" s="152"/>
      <c r="J3" s="152"/>
    </row>
    <row r="4" spans="1:10" ht="56.25" customHeight="1" x14ac:dyDescent="0.2">
      <c r="A4" s="148" t="s">
        <v>5</v>
      </c>
      <c r="B4" s="112" t="s">
        <v>71</v>
      </c>
      <c r="C4" s="112" t="str">
        <f>'Методика I этап'!B12</f>
        <v>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148" t="s">
        <v>146</v>
      </c>
      <c r="E4" s="148" t="s">
        <v>2</v>
      </c>
      <c r="F4" s="148"/>
      <c r="G4" s="148"/>
      <c r="H4" s="148"/>
      <c r="I4" s="148" t="s">
        <v>4</v>
      </c>
      <c r="J4" s="148" t="s">
        <v>77</v>
      </c>
    </row>
    <row r="5" spans="1:10" s="10" customFormat="1" ht="30.75" customHeight="1" x14ac:dyDescent="0.2">
      <c r="A5" s="148"/>
      <c r="B5" s="148" t="s">
        <v>10</v>
      </c>
      <c r="C5" s="113" t="str">
        <f>'Методика I этап'!B14</f>
        <v>Опубликован и содержит информацию по всем ключевым элементам</v>
      </c>
      <c r="D5" s="148"/>
      <c r="E5" s="150" t="s">
        <v>16</v>
      </c>
      <c r="F5" s="151" t="s">
        <v>17</v>
      </c>
      <c r="G5" s="151"/>
      <c r="H5" s="150" t="s">
        <v>15</v>
      </c>
      <c r="I5" s="148"/>
      <c r="J5" s="148"/>
    </row>
    <row r="6" spans="1:10" s="10" customFormat="1" ht="25.5" customHeight="1" x14ac:dyDescent="0.2">
      <c r="A6" s="148"/>
      <c r="B6" s="148"/>
      <c r="C6" s="113" t="str">
        <f>'Методика I этап'!B15</f>
        <v>Опубликован и содержит информацию по пяти и более ключевым элементам</v>
      </c>
      <c r="D6" s="148"/>
      <c r="E6" s="150"/>
      <c r="F6" s="151" t="s">
        <v>21</v>
      </c>
      <c r="G6" s="151" t="s">
        <v>67</v>
      </c>
      <c r="H6" s="150"/>
      <c r="I6" s="148"/>
      <c r="J6" s="148"/>
    </row>
    <row r="7" spans="1:10" s="10" customFormat="1" ht="27" x14ac:dyDescent="0.2">
      <c r="A7" s="148"/>
      <c r="B7" s="148"/>
      <c r="C7" s="113" t="str">
        <f>'Методика I этап'!B16</f>
        <v>Опубликован и содержит информацию по трем и более ключевым элементам</v>
      </c>
      <c r="D7" s="148"/>
      <c r="E7" s="150"/>
      <c r="F7" s="151"/>
      <c r="G7" s="151"/>
      <c r="H7" s="150"/>
      <c r="I7" s="148"/>
      <c r="J7" s="148"/>
    </row>
    <row r="8" spans="1:10" s="10" customFormat="1" ht="27" x14ac:dyDescent="0.2">
      <c r="A8" s="148"/>
      <c r="B8" s="148"/>
      <c r="C8" s="103" t="str">
        <f>'Методика I этап'!B17</f>
        <v>Не опубликован или содержит информацию менее чем по трем ключевым элементам</v>
      </c>
      <c r="D8" s="148"/>
      <c r="E8" s="150"/>
      <c r="F8" s="151"/>
      <c r="G8" s="151"/>
      <c r="H8" s="150"/>
      <c r="I8" s="148"/>
      <c r="J8" s="148"/>
    </row>
    <row r="9" spans="1:10" s="55" customFormat="1" x14ac:dyDescent="0.2">
      <c r="A9" s="94"/>
      <c r="B9" s="78" t="s">
        <v>72</v>
      </c>
      <c r="C9" s="104"/>
      <c r="D9" s="105"/>
      <c r="E9" s="101"/>
      <c r="F9" s="101"/>
      <c r="G9" s="101"/>
      <c r="H9" s="101"/>
      <c r="I9" s="117"/>
      <c r="J9" s="106"/>
    </row>
    <row r="10" spans="1:10" s="7" customFormat="1" ht="102" x14ac:dyDescent="0.2">
      <c r="A10" s="42">
        <v>1</v>
      </c>
      <c r="B10" s="41" t="s">
        <v>27</v>
      </c>
      <c r="C10" s="123" t="s">
        <v>113</v>
      </c>
      <c r="D10" s="66"/>
      <c r="E10" s="43">
        <f>IF(C10=C5,3,IF(C10=C6,2,IF(C10=C7,1,0)))</f>
        <v>1</v>
      </c>
      <c r="F10" s="43"/>
      <c r="G10" s="43"/>
      <c r="H10" s="43">
        <f>E10*(1-F10)*(1-G10)</f>
        <v>1</v>
      </c>
      <c r="I10" s="65" t="s">
        <v>208</v>
      </c>
      <c r="J10" s="46" t="s">
        <v>209</v>
      </c>
    </row>
    <row r="11" spans="1:10" ht="51" x14ac:dyDescent="0.2">
      <c r="A11" s="42">
        <v>2</v>
      </c>
      <c r="B11" s="41" t="s">
        <v>28</v>
      </c>
      <c r="C11" s="123" t="s">
        <v>114</v>
      </c>
      <c r="D11" s="71" t="s">
        <v>212</v>
      </c>
      <c r="E11" s="43">
        <f>IF(C11=C5,3,IF(C11=C6,2,IF(C11=C7,1,0)))</f>
        <v>0</v>
      </c>
      <c r="F11" s="43"/>
      <c r="G11" s="43"/>
      <c r="H11" s="43">
        <f t="shared" ref="H11:H52" si="0">E11*(1-F11)*(1-G11)</f>
        <v>0</v>
      </c>
      <c r="I11" s="65" t="s">
        <v>211</v>
      </c>
      <c r="J11" s="46" t="s">
        <v>213</v>
      </c>
    </row>
    <row r="12" spans="1:10" ht="114.75" x14ac:dyDescent="0.2">
      <c r="A12" s="42">
        <v>3</v>
      </c>
      <c r="B12" s="41" t="s">
        <v>151</v>
      </c>
      <c r="C12" s="123" t="s">
        <v>114</v>
      </c>
      <c r="D12" s="131"/>
      <c r="E12" s="43">
        <f>IF(C12=C5,3,IF(C12=C6,2,IF(C12=C7,1,0)))</f>
        <v>0</v>
      </c>
      <c r="F12" s="43"/>
      <c r="G12" s="43"/>
      <c r="H12" s="43">
        <f t="shared" si="0"/>
        <v>0</v>
      </c>
      <c r="I12" s="65" t="s">
        <v>228</v>
      </c>
      <c r="J12" s="46" t="s">
        <v>229</v>
      </c>
    </row>
    <row r="13" spans="1:10" s="7" customFormat="1" ht="25.5" x14ac:dyDescent="0.2">
      <c r="A13" s="42">
        <v>4</v>
      </c>
      <c r="B13" s="41" t="s">
        <v>29</v>
      </c>
      <c r="C13" s="123" t="s">
        <v>111</v>
      </c>
      <c r="D13" s="124"/>
      <c r="E13" s="43">
        <f>IF(C13=C5,3,IF(C13=C6,2,IF(C13=C7,1,0)))</f>
        <v>3</v>
      </c>
      <c r="F13" s="43"/>
      <c r="G13" s="43"/>
      <c r="H13" s="43">
        <f t="shared" si="0"/>
        <v>3</v>
      </c>
      <c r="I13" s="65" t="s">
        <v>103</v>
      </c>
      <c r="J13" s="46" t="s">
        <v>215</v>
      </c>
    </row>
    <row r="14" spans="1:10" s="56" customFormat="1" x14ac:dyDescent="0.2">
      <c r="A14" s="99"/>
      <c r="B14" s="78" t="s">
        <v>73</v>
      </c>
      <c r="C14" s="107"/>
      <c r="D14" s="96"/>
      <c r="E14" s="101"/>
      <c r="F14" s="101"/>
      <c r="G14" s="101"/>
      <c r="H14" s="101"/>
      <c r="I14" s="99"/>
      <c r="J14" s="108"/>
    </row>
    <row r="15" spans="1:10" ht="102.75" customHeight="1" x14ac:dyDescent="0.2">
      <c r="A15" s="42">
        <v>5</v>
      </c>
      <c r="B15" s="41" t="s">
        <v>30</v>
      </c>
      <c r="C15" s="123" t="s">
        <v>113</v>
      </c>
      <c r="D15" s="124"/>
      <c r="E15" s="43">
        <f>IF(C15=C5,3,IF(C15=C6,2,IF(C15=C7,1,0)))</f>
        <v>1</v>
      </c>
      <c r="F15" s="43"/>
      <c r="G15" s="43"/>
      <c r="H15" s="43">
        <f t="shared" si="0"/>
        <v>1</v>
      </c>
      <c r="I15" s="65" t="s">
        <v>121</v>
      </c>
      <c r="J15" s="46" t="s">
        <v>198</v>
      </c>
    </row>
    <row r="16" spans="1:10" s="7" customFormat="1" ht="114.75" x14ac:dyDescent="0.2">
      <c r="A16" s="42">
        <v>6</v>
      </c>
      <c r="B16" s="41" t="s">
        <v>32</v>
      </c>
      <c r="C16" s="123" t="s">
        <v>113</v>
      </c>
      <c r="D16" s="124"/>
      <c r="E16" s="43">
        <f>IF(C16=C5,3,IF(C16=C6,2,IF(C16=C7,1,0)))</f>
        <v>1</v>
      </c>
      <c r="F16" s="119"/>
      <c r="G16" s="43">
        <v>0.5</v>
      </c>
      <c r="H16" s="43">
        <f t="shared" si="0"/>
        <v>0.5</v>
      </c>
      <c r="I16" s="65" t="s">
        <v>200</v>
      </c>
      <c r="J16" s="46" t="s">
        <v>246</v>
      </c>
    </row>
    <row r="17" spans="1:11" s="7" customFormat="1" ht="76.5" x14ac:dyDescent="0.2">
      <c r="A17" s="42">
        <v>7</v>
      </c>
      <c r="B17" s="41" t="s">
        <v>31</v>
      </c>
      <c r="C17" s="123" t="s">
        <v>114</v>
      </c>
      <c r="D17" s="124"/>
      <c r="E17" s="43">
        <f>IF(C17=C5,3,IF(C17=C6,2,IF(C17=C7,1,0)))</f>
        <v>0</v>
      </c>
      <c r="F17" s="43"/>
      <c r="G17" s="43"/>
      <c r="H17" s="43">
        <f t="shared" si="0"/>
        <v>0</v>
      </c>
      <c r="I17" s="65" t="s">
        <v>153</v>
      </c>
      <c r="J17" s="46" t="s">
        <v>154</v>
      </c>
    </row>
    <row r="18" spans="1:11" s="7" customFormat="1" ht="114.75" x14ac:dyDescent="0.2">
      <c r="A18" s="42">
        <v>8</v>
      </c>
      <c r="B18" s="41" t="s">
        <v>33</v>
      </c>
      <c r="C18" s="123" t="s">
        <v>114</v>
      </c>
      <c r="D18" s="124"/>
      <c r="E18" s="43">
        <f>IF(C18=C5,3,IF(C18=C6,2,IF(C18=C7,1,0)))</f>
        <v>0</v>
      </c>
      <c r="F18" s="43"/>
      <c r="G18" s="43"/>
      <c r="H18" s="43">
        <f t="shared" si="0"/>
        <v>0</v>
      </c>
      <c r="I18" s="65" t="s">
        <v>83</v>
      </c>
      <c r="J18" s="46" t="s">
        <v>183</v>
      </c>
    </row>
    <row r="19" spans="1:11" ht="75.75" customHeight="1" x14ac:dyDescent="0.2">
      <c r="A19" s="42">
        <v>9</v>
      </c>
      <c r="B19" s="41" t="s">
        <v>34</v>
      </c>
      <c r="C19" s="123" t="s">
        <v>111</v>
      </c>
      <c r="D19" s="71" t="s">
        <v>139</v>
      </c>
      <c r="E19" s="43">
        <f>IF(C19=C5,3,IF(C19=C6,2,IF(C19=C7,1,0)))</f>
        <v>3</v>
      </c>
      <c r="F19" s="43"/>
      <c r="G19" s="43">
        <v>0.5</v>
      </c>
      <c r="H19" s="43">
        <f t="shared" si="0"/>
        <v>1.5</v>
      </c>
      <c r="I19" s="65" t="s">
        <v>157</v>
      </c>
      <c r="J19" s="46" t="s">
        <v>247</v>
      </c>
      <c r="K19" s="69"/>
    </row>
    <row r="20" spans="1:11" s="7" customFormat="1" ht="51" x14ac:dyDescent="0.2">
      <c r="A20" s="42">
        <v>10</v>
      </c>
      <c r="B20" s="41" t="s">
        <v>35</v>
      </c>
      <c r="C20" s="123" t="s">
        <v>113</v>
      </c>
      <c r="D20" s="71"/>
      <c r="E20" s="43">
        <f>IF(C20=C5,3,IF(C20=C6,2,IF(C20=C7,1,0)))</f>
        <v>1</v>
      </c>
      <c r="F20" s="43"/>
      <c r="G20" s="43"/>
      <c r="H20" s="43">
        <f t="shared" si="0"/>
        <v>1</v>
      </c>
      <c r="I20" s="65" t="s">
        <v>158</v>
      </c>
      <c r="J20" s="72" t="s">
        <v>159</v>
      </c>
    </row>
    <row r="21" spans="1:11" s="70" customFormat="1" ht="76.5" x14ac:dyDescent="0.2">
      <c r="A21" s="42">
        <v>11</v>
      </c>
      <c r="B21" s="41" t="s">
        <v>74</v>
      </c>
      <c r="C21" s="123" t="s">
        <v>112</v>
      </c>
      <c r="D21" s="71"/>
      <c r="E21" s="43">
        <f>IF(C21=C5,3,IF(C21=C6,2,IF(C21=C7,1,0)))</f>
        <v>2</v>
      </c>
      <c r="F21" s="43"/>
      <c r="G21" s="43">
        <v>0.5</v>
      </c>
      <c r="H21" s="43">
        <f t="shared" si="0"/>
        <v>1</v>
      </c>
      <c r="I21" s="65" t="s">
        <v>88</v>
      </c>
      <c r="J21" s="46" t="s">
        <v>248</v>
      </c>
    </row>
    <row r="22" spans="1:11" s="7" customFormat="1" ht="89.25" x14ac:dyDescent="0.2">
      <c r="A22" s="42">
        <v>12</v>
      </c>
      <c r="B22" s="41" t="s">
        <v>36</v>
      </c>
      <c r="C22" s="123" t="s">
        <v>114</v>
      </c>
      <c r="D22" s="71"/>
      <c r="E22" s="43">
        <f>IF(C22=C5,3,IF(C22=C6,2,IF(C22=C7,1,0)))</f>
        <v>0</v>
      </c>
      <c r="F22" s="43"/>
      <c r="G22" s="43"/>
      <c r="H22" s="43">
        <f t="shared" si="0"/>
        <v>0</v>
      </c>
      <c r="I22" s="65" t="s">
        <v>204</v>
      </c>
      <c r="J22" s="67" t="s">
        <v>205</v>
      </c>
    </row>
    <row r="23" spans="1:11" s="7" customFormat="1" ht="127.5" x14ac:dyDescent="0.2">
      <c r="A23" s="42">
        <v>13</v>
      </c>
      <c r="B23" s="41" t="s">
        <v>37</v>
      </c>
      <c r="C23" s="123" t="s">
        <v>113</v>
      </c>
      <c r="D23" s="71"/>
      <c r="E23" s="43">
        <f>IF(C23=C5,3,IF(C23=C6,2,IF(C23=C7,1,0)))</f>
        <v>1</v>
      </c>
      <c r="F23" s="43"/>
      <c r="G23" s="43">
        <v>0.5</v>
      </c>
      <c r="H23" s="43">
        <f t="shared" si="0"/>
        <v>0.5</v>
      </c>
      <c r="I23" s="65" t="s">
        <v>206</v>
      </c>
      <c r="J23" s="46" t="s">
        <v>249</v>
      </c>
    </row>
    <row r="24" spans="1:11" s="7" customFormat="1" ht="153" x14ac:dyDescent="0.2">
      <c r="A24" s="42">
        <v>14</v>
      </c>
      <c r="B24" s="51" t="s">
        <v>147</v>
      </c>
      <c r="C24" s="123" t="s">
        <v>113</v>
      </c>
      <c r="D24" s="71" t="s">
        <v>139</v>
      </c>
      <c r="E24" s="43">
        <f>IF(C24=C5,3,IF(C24=C6,2,IF(C24=C7,1,0)))</f>
        <v>1</v>
      </c>
      <c r="F24" s="43"/>
      <c r="G24" s="43"/>
      <c r="H24" s="43">
        <f t="shared" si="0"/>
        <v>1</v>
      </c>
      <c r="I24" s="65" t="s">
        <v>91</v>
      </c>
      <c r="J24" s="68" t="s">
        <v>197</v>
      </c>
    </row>
    <row r="25" spans="1:11" ht="102" x14ac:dyDescent="0.2">
      <c r="A25" s="42">
        <v>15</v>
      </c>
      <c r="B25" s="41" t="s">
        <v>38</v>
      </c>
      <c r="C25" s="123" t="s">
        <v>114</v>
      </c>
      <c r="D25" s="71"/>
      <c r="E25" s="43">
        <f>IF(C25=C5,3,IF(C25=C6,2,IF(C25=C7,1,0)))</f>
        <v>0</v>
      </c>
      <c r="F25" s="43"/>
      <c r="G25" s="43"/>
      <c r="H25" s="43">
        <f t="shared" si="0"/>
        <v>0</v>
      </c>
      <c r="I25" s="65" t="s">
        <v>92</v>
      </c>
      <c r="J25" s="46" t="s">
        <v>265</v>
      </c>
    </row>
    <row r="26" spans="1:11" ht="76.5" x14ac:dyDescent="0.2">
      <c r="A26" s="42">
        <v>16</v>
      </c>
      <c r="B26" s="41" t="s">
        <v>39</v>
      </c>
      <c r="C26" s="123" t="s">
        <v>114</v>
      </c>
      <c r="D26" s="71"/>
      <c r="E26" s="43">
        <f>IF(C26=C5,3,IF(C26=C6,2,IF(C26=C7,1,0)))</f>
        <v>0</v>
      </c>
      <c r="F26" s="43"/>
      <c r="G26" s="43"/>
      <c r="H26" s="43">
        <f t="shared" si="0"/>
        <v>0</v>
      </c>
      <c r="I26" s="65" t="s">
        <v>267</v>
      </c>
      <c r="J26" s="46" t="s">
        <v>268</v>
      </c>
    </row>
    <row r="27" spans="1:11" ht="89.25" x14ac:dyDescent="0.2">
      <c r="A27" s="42">
        <v>17</v>
      </c>
      <c r="B27" s="41" t="s">
        <v>40</v>
      </c>
      <c r="C27" s="123" t="s">
        <v>113</v>
      </c>
      <c r="D27" s="71"/>
      <c r="E27" s="43">
        <f>IF(C27=C5,3,IF(C27=C6,2,IF(C27=C7,1,0)))</f>
        <v>1</v>
      </c>
      <c r="F27" s="43"/>
      <c r="G27" s="43"/>
      <c r="H27" s="43">
        <f t="shared" si="0"/>
        <v>1</v>
      </c>
      <c r="I27" s="65" t="s">
        <v>142</v>
      </c>
      <c r="J27" s="46" t="s">
        <v>217</v>
      </c>
    </row>
    <row r="28" spans="1:11" s="16" customFormat="1" ht="51" x14ac:dyDescent="0.2">
      <c r="A28" s="42">
        <v>18</v>
      </c>
      <c r="B28" s="41" t="s">
        <v>41</v>
      </c>
      <c r="C28" s="46" t="s">
        <v>111</v>
      </c>
      <c r="D28" s="71"/>
      <c r="E28" s="43">
        <f>IF(C28=C5,3,IF(C28=C6,2,IF(C28=C7,1,0)))</f>
        <v>3</v>
      </c>
      <c r="F28" s="43"/>
      <c r="G28" s="43">
        <v>0.5</v>
      </c>
      <c r="H28" s="43">
        <f t="shared" si="0"/>
        <v>1.5</v>
      </c>
      <c r="I28" s="65" t="s">
        <v>220</v>
      </c>
      <c r="J28" s="46" t="s">
        <v>250</v>
      </c>
    </row>
    <row r="29" spans="1:11" ht="51" x14ac:dyDescent="0.2">
      <c r="A29" s="42">
        <v>19</v>
      </c>
      <c r="B29" s="41" t="s">
        <v>42</v>
      </c>
      <c r="C29" s="123" t="s">
        <v>114</v>
      </c>
      <c r="D29" s="71"/>
      <c r="E29" s="43">
        <f>IF(C29=C5,3,IF(C29=C6,2,IF(C29=C7,1,0)))</f>
        <v>0</v>
      </c>
      <c r="F29" s="43"/>
      <c r="G29" s="43"/>
      <c r="H29" s="43">
        <f t="shared" si="0"/>
        <v>0</v>
      </c>
      <c r="I29" s="65" t="s">
        <v>223</v>
      </c>
      <c r="J29" s="67" t="s">
        <v>222</v>
      </c>
    </row>
    <row r="30" spans="1:11" ht="89.25" x14ac:dyDescent="0.2">
      <c r="A30" s="42">
        <v>20</v>
      </c>
      <c r="B30" s="41" t="s">
        <v>43</v>
      </c>
      <c r="C30" s="123" t="s">
        <v>112</v>
      </c>
      <c r="D30" s="71" t="s">
        <v>163</v>
      </c>
      <c r="E30" s="43">
        <f>IF(C30=C5,3,IF(C30=C6,2,IF(C30=C7,1,0)))</f>
        <v>2</v>
      </c>
      <c r="F30" s="43">
        <v>0.5</v>
      </c>
      <c r="G30" s="43">
        <v>0.5</v>
      </c>
      <c r="H30" s="43">
        <f t="shared" si="0"/>
        <v>0.5</v>
      </c>
      <c r="I30" s="65" t="s">
        <v>162</v>
      </c>
      <c r="J30" s="72" t="s">
        <v>251</v>
      </c>
    </row>
    <row r="31" spans="1:11" ht="76.5" x14ac:dyDescent="0.2">
      <c r="A31" s="42">
        <v>21</v>
      </c>
      <c r="B31" s="41" t="s">
        <v>44</v>
      </c>
      <c r="C31" s="123" t="s">
        <v>114</v>
      </c>
      <c r="D31" s="71"/>
      <c r="E31" s="43">
        <f>IF(C31=C5,3,IF(C31=C6,2,IF(C31=C7,1,0)))</f>
        <v>0</v>
      </c>
      <c r="F31" s="43"/>
      <c r="G31" s="43"/>
      <c r="H31" s="43">
        <f t="shared" si="0"/>
        <v>0</v>
      </c>
      <c r="I31" s="65" t="s">
        <v>224</v>
      </c>
      <c r="J31" s="46" t="s">
        <v>225</v>
      </c>
    </row>
    <row r="32" spans="1:11" ht="63.75" x14ac:dyDescent="0.2">
      <c r="A32" s="42">
        <v>22</v>
      </c>
      <c r="B32" s="41" t="s">
        <v>45</v>
      </c>
      <c r="C32" s="123" t="s">
        <v>112</v>
      </c>
      <c r="D32" s="71" t="s">
        <v>139</v>
      </c>
      <c r="E32" s="43">
        <f>IF(C32=C5,3,IF(C32=C6,2,IF(C32=C7,1,0)))</f>
        <v>2</v>
      </c>
      <c r="F32" s="43"/>
      <c r="G32" s="43"/>
      <c r="H32" s="43">
        <f t="shared" si="0"/>
        <v>2</v>
      </c>
      <c r="I32" s="65" t="s">
        <v>96</v>
      </c>
      <c r="J32" s="72" t="s">
        <v>231</v>
      </c>
    </row>
    <row r="33" spans="1:10" ht="140.25" x14ac:dyDescent="0.2">
      <c r="A33" s="42">
        <v>23</v>
      </c>
      <c r="B33" s="41" t="s">
        <v>46</v>
      </c>
      <c r="C33" s="123" t="s">
        <v>114</v>
      </c>
      <c r="D33" s="71" t="s">
        <v>178</v>
      </c>
      <c r="E33" s="43">
        <f>IF(C33=C5,3,IF(C33=C6,2,IF(C33=C7,1,0)))</f>
        <v>0</v>
      </c>
      <c r="F33" s="43"/>
      <c r="G33" s="43"/>
      <c r="H33" s="43">
        <f t="shared" si="0"/>
        <v>0</v>
      </c>
      <c r="I33" s="65" t="s">
        <v>177</v>
      </c>
      <c r="J33" s="46" t="s">
        <v>184</v>
      </c>
    </row>
    <row r="34" spans="1:10" ht="51" x14ac:dyDescent="0.2">
      <c r="A34" s="42">
        <v>24</v>
      </c>
      <c r="B34" s="41" t="s">
        <v>47</v>
      </c>
      <c r="C34" s="123" t="s">
        <v>114</v>
      </c>
      <c r="D34" s="71"/>
      <c r="E34" s="43">
        <f>IF(C34=C5,3,IF(C34=C6,2,IF(C34=C7,1,0)))</f>
        <v>0</v>
      </c>
      <c r="F34" s="43"/>
      <c r="G34" s="43"/>
      <c r="H34" s="43">
        <f t="shared" si="0"/>
        <v>0</v>
      </c>
      <c r="I34" s="65" t="s">
        <v>124</v>
      </c>
      <c r="J34" s="46" t="s">
        <v>181</v>
      </c>
    </row>
    <row r="35" spans="1:10" ht="63.75" x14ac:dyDescent="0.2">
      <c r="A35" s="42">
        <v>25</v>
      </c>
      <c r="B35" s="41" t="s">
        <v>48</v>
      </c>
      <c r="C35" s="123" t="s">
        <v>113</v>
      </c>
      <c r="D35" s="71" t="s">
        <v>139</v>
      </c>
      <c r="E35" s="43">
        <f>IF(C35=C5,3,IF(C35=C6,2,IF(C35=C7,1,0)))</f>
        <v>1</v>
      </c>
      <c r="F35" s="43"/>
      <c r="G35" s="43"/>
      <c r="H35" s="43">
        <f>E35*(1-F35)*(1-G35)</f>
        <v>1</v>
      </c>
      <c r="I35" s="65" t="s">
        <v>97</v>
      </c>
      <c r="J35" s="46" t="s">
        <v>234</v>
      </c>
    </row>
    <row r="36" spans="1:10" ht="63.75" x14ac:dyDescent="0.2">
      <c r="A36" s="42">
        <v>26</v>
      </c>
      <c r="B36" s="41" t="s">
        <v>49</v>
      </c>
      <c r="C36" s="123" t="s">
        <v>113</v>
      </c>
      <c r="D36" s="71"/>
      <c r="E36" s="43">
        <f>IF(C36=C5,3,IF(C36=C6,2,IF(C36=C7,1,0)))</f>
        <v>1</v>
      </c>
      <c r="F36" s="43"/>
      <c r="G36" s="43">
        <v>0.5</v>
      </c>
      <c r="H36" s="43">
        <f t="shared" si="0"/>
        <v>0.5</v>
      </c>
      <c r="I36" s="65" t="s">
        <v>237</v>
      </c>
      <c r="J36" s="46" t="s">
        <v>252</v>
      </c>
    </row>
    <row r="37" spans="1:10" ht="38.25" x14ac:dyDescent="0.2">
      <c r="A37" s="42">
        <v>27</v>
      </c>
      <c r="B37" s="41" t="s">
        <v>50</v>
      </c>
      <c r="C37" s="123" t="s">
        <v>112</v>
      </c>
      <c r="D37" s="71"/>
      <c r="E37" s="43">
        <f>IF(C37=C5,3,IF(C37=C6,2,IF(C37=C7,1,0)))</f>
        <v>2</v>
      </c>
      <c r="F37" s="43"/>
      <c r="G37" s="43"/>
      <c r="H37" s="43">
        <f t="shared" si="0"/>
        <v>2</v>
      </c>
      <c r="I37" s="65" t="s">
        <v>174</v>
      </c>
      <c r="J37" s="46" t="s">
        <v>175</v>
      </c>
    </row>
    <row r="38" spans="1:10" ht="102" x14ac:dyDescent="0.2">
      <c r="A38" s="42">
        <v>28</v>
      </c>
      <c r="B38" s="41" t="s">
        <v>51</v>
      </c>
      <c r="C38" s="123" t="s">
        <v>114</v>
      </c>
      <c r="D38" s="71" t="s">
        <v>240</v>
      </c>
      <c r="E38" s="43">
        <f>IF(C38=C5,3,IF(C38=C6,2,IF(C38=C7,1,0)))</f>
        <v>0</v>
      </c>
      <c r="F38" s="43"/>
      <c r="G38" s="43"/>
      <c r="H38" s="43">
        <f t="shared" si="0"/>
        <v>0</v>
      </c>
      <c r="I38" s="65" t="s">
        <v>239</v>
      </c>
      <c r="J38" s="46" t="s">
        <v>241</v>
      </c>
    </row>
    <row r="39" spans="1:10" ht="63.75" x14ac:dyDescent="0.2">
      <c r="A39" s="42">
        <v>29</v>
      </c>
      <c r="B39" s="41" t="s">
        <v>52</v>
      </c>
      <c r="C39" s="123" t="s">
        <v>112</v>
      </c>
      <c r="D39" s="66"/>
      <c r="E39" s="43">
        <f>IF(C39=C5,3,IF(C39=C6,2,IF(C39=C7,1,0)))</f>
        <v>2</v>
      </c>
      <c r="F39" s="43"/>
      <c r="G39" s="43">
        <v>0.5</v>
      </c>
      <c r="H39" s="43">
        <f t="shared" si="0"/>
        <v>1</v>
      </c>
      <c r="I39" s="65" t="s">
        <v>243</v>
      </c>
      <c r="J39" s="46" t="s">
        <v>253</v>
      </c>
    </row>
    <row r="40" spans="1:10" s="16" customFormat="1" ht="182.25" customHeight="1" x14ac:dyDescent="0.2">
      <c r="A40" s="44">
        <v>30</v>
      </c>
      <c r="B40" s="41" t="s">
        <v>53</v>
      </c>
      <c r="C40" s="46" t="s">
        <v>114</v>
      </c>
      <c r="D40" s="71"/>
      <c r="E40" s="43">
        <f>IF(C40=C5,3,IF(C40=C6,2,IF(C40=C7,1,0)))</f>
        <v>0</v>
      </c>
      <c r="F40" s="43"/>
      <c r="G40" s="43"/>
      <c r="H40" s="43">
        <f t="shared" si="0"/>
        <v>0</v>
      </c>
      <c r="I40" s="65" t="s">
        <v>119</v>
      </c>
      <c r="J40" s="72" t="s">
        <v>257</v>
      </c>
    </row>
    <row r="41" spans="1:10" s="7" customFormat="1" ht="38.25" x14ac:dyDescent="0.2">
      <c r="A41" s="44">
        <v>31</v>
      </c>
      <c r="B41" s="41" t="s">
        <v>54</v>
      </c>
      <c r="C41" s="123" t="s">
        <v>113</v>
      </c>
      <c r="D41" s="71"/>
      <c r="E41" s="43">
        <f>IF(C41=C5,3,IF(C41=C6,2,IF(C41=C7,1,0)))</f>
        <v>1</v>
      </c>
      <c r="F41" s="43"/>
      <c r="G41" s="43"/>
      <c r="H41" s="43">
        <f t="shared" si="0"/>
        <v>1</v>
      </c>
      <c r="I41" s="65" t="s">
        <v>165</v>
      </c>
      <c r="J41" s="72" t="s">
        <v>166</v>
      </c>
    </row>
    <row r="42" spans="1:10" s="7" customFormat="1" ht="89.25" x14ac:dyDescent="0.2">
      <c r="A42" s="44">
        <v>32</v>
      </c>
      <c r="B42" s="41" t="s">
        <v>55</v>
      </c>
      <c r="C42" s="123" t="s">
        <v>113</v>
      </c>
      <c r="D42" s="71"/>
      <c r="E42" s="43">
        <f>IF(C42=C5,3,IF(C42=C6,2,IF(C42=C7,1,0)))</f>
        <v>1</v>
      </c>
      <c r="F42" s="43"/>
      <c r="G42" s="43">
        <v>0.5</v>
      </c>
      <c r="H42" s="43">
        <f t="shared" si="0"/>
        <v>0.5</v>
      </c>
      <c r="I42" s="65" t="s">
        <v>127</v>
      </c>
      <c r="J42" s="46" t="s">
        <v>254</v>
      </c>
    </row>
    <row r="43" spans="1:10" ht="63.75" x14ac:dyDescent="0.2">
      <c r="A43" s="44">
        <v>33</v>
      </c>
      <c r="B43" s="41" t="s">
        <v>56</v>
      </c>
      <c r="C43" s="123" t="s">
        <v>112</v>
      </c>
      <c r="D43" s="71" t="s">
        <v>140</v>
      </c>
      <c r="E43" s="43">
        <f>IF(C43=C5,3,IF(C43=C6,2,IF(C43=C7,1,0)))</f>
        <v>2</v>
      </c>
      <c r="F43" s="43"/>
      <c r="G43" s="43">
        <v>0.5</v>
      </c>
      <c r="H43" s="43">
        <f t="shared" si="0"/>
        <v>1</v>
      </c>
      <c r="I43" s="65" t="s">
        <v>261</v>
      </c>
      <c r="J43" s="46" t="s">
        <v>262</v>
      </c>
    </row>
    <row r="44" spans="1:10" s="7" customFormat="1" ht="104.25" customHeight="1" x14ac:dyDescent="0.2">
      <c r="A44" s="44">
        <v>34</v>
      </c>
      <c r="B44" s="41" t="s">
        <v>57</v>
      </c>
      <c r="C44" s="123" t="s">
        <v>112</v>
      </c>
      <c r="D44" s="71"/>
      <c r="E44" s="43">
        <f>IF(C44=C5,3,IF(C44=C6,2,IF(C44=C7,1,0)))</f>
        <v>2</v>
      </c>
      <c r="F44" s="43"/>
      <c r="G44" s="43">
        <v>0.5</v>
      </c>
      <c r="H44" s="43">
        <f t="shared" si="0"/>
        <v>1</v>
      </c>
      <c r="I44" s="65" t="s">
        <v>186</v>
      </c>
      <c r="J44" s="46" t="s">
        <v>255</v>
      </c>
    </row>
    <row r="45" spans="1:10" s="7" customFormat="1" ht="114.75" x14ac:dyDescent="0.2">
      <c r="A45" s="44">
        <v>35</v>
      </c>
      <c r="B45" s="41" t="s">
        <v>58</v>
      </c>
      <c r="C45" s="123" t="s">
        <v>114</v>
      </c>
      <c r="D45" s="71"/>
      <c r="E45" s="43">
        <f>IF(C45=C5,3,IF(C45=C6,2,IF(C45=C7,1,0)))</f>
        <v>0</v>
      </c>
      <c r="F45" s="43"/>
      <c r="G45" s="43"/>
      <c r="H45" s="43">
        <f t="shared" si="0"/>
        <v>0</v>
      </c>
      <c r="I45" s="65" t="s">
        <v>129</v>
      </c>
      <c r="J45" s="46" t="s">
        <v>183</v>
      </c>
    </row>
    <row r="46" spans="1:10" s="7" customFormat="1" ht="25.5" x14ac:dyDescent="0.2">
      <c r="A46" s="42">
        <v>36</v>
      </c>
      <c r="B46" s="41" t="s">
        <v>60</v>
      </c>
      <c r="C46" s="123" t="s">
        <v>112</v>
      </c>
      <c r="D46" s="71"/>
      <c r="E46" s="43">
        <f>IF(C46=C5,3,IF(C46=C6,2,IF(C46=C7,1,0)))</f>
        <v>2</v>
      </c>
      <c r="F46" s="43"/>
      <c r="G46" s="43"/>
      <c r="H46" s="43">
        <f t="shared" si="0"/>
        <v>2</v>
      </c>
      <c r="I46" s="65" t="s">
        <v>189</v>
      </c>
      <c r="J46" s="46" t="s">
        <v>190</v>
      </c>
    </row>
    <row r="47" spans="1:10" s="16" customFormat="1" ht="108.75" customHeight="1" x14ac:dyDescent="0.2">
      <c r="A47" s="42">
        <v>37</v>
      </c>
      <c r="B47" s="41" t="s">
        <v>61</v>
      </c>
      <c r="C47" s="46" t="s">
        <v>113</v>
      </c>
      <c r="D47" s="66"/>
      <c r="E47" s="43">
        <f>IF(C47=C5,3,IF(C47=C6,2,IF(C47=C7,1,0)))</f>
        <v>1</v>
      </c>
      <c r="F47" s="43"/>
      <c r="G47" s="43"/>
      <c r="H47" s="43">
        <f t="shared" si="0"/>
        <v>1</v>
      </c>
      <c r="I47" s="65" t="s">
        <v>134</v>
      </c>
      <c r="J47" s="67" t="s">
        <v>170</v>
      </c>
    </row>
    <row r="48" spans="1:10" s="7" customFormat="1" ht="105.75" customHeight="1" x14ac:dyDescent="0.2">
      <c r="A48" s="42">
        <v>38</v>
      </c>
      <c r="B48" s="41" t="s">
        <v>62</v>
      </c>
      <c r="C48" s="123" t="s">
        <v>112</v>
      </c>
      <c r="D48" s="71" t="s">
        <v>141</v>
      </c>
      <c r="E48" s="43">
        <f>IF(C48=C5,3,IF(C48=C6,2,IF(C48=C7,1,0)))</f>
        <v>2</v>
      </c>
      <c r="F48" s="43"/>
      <c r="G48" s="43">
        <v>0.5</v>
      </c>
      <c r="H48" s="43">
        <f t="shared" si="0"/>
        <v>1</v>
      </c>
      <c r="I48" s="65" t="s">
        <v>135</v>
      </c>
      <c r="J48" s="67" t="s">
        <v>270</v>
      </c>
    </row>
    <row r="49" spans="1:10" s="7" customFormat="1" ht="57" customHeight="1" x14ac:dyDescent="0.2">
      <c r="A49" s="42">
        <v>39</v>
      </c>
      <c r="B49" s="41" t="s">
        <v>59</v>
      </c>
      <c r="C49" s="123" t="s">
        <v>113</v>
      </c>
      <c r="D49" s="71"/>
      <c r="E49" s="43">
        <f>IF(C49=C5,3,IF(C49=C6,2,IF(C49=C7,1,0)))</f>
        <v>1</v>
      </c>
      <c r="F49" s="43"/>
      <c r="G49" s="43"/>
      <c r="H49" s="43">
        <f t="shared" si="0"/>
        <v>1</v>
      </c>
      <c r="I49" s="65" t="s">
        <v>99</v>
      </c>
      <c r="J49" s="46" t="s">
        <v>193</v>
      </c>
    </row>
    <row r="50" spans="1:10" ht="76.5" x14ac:dyDescent="0.2">
      <c r="A50" s="42">
        <v>40</v>
      </c>
      <c r="B50" s="41" t="s">
        <v>63</v>
      </c>
      <c r="C50" s="123" t="s">
        <v>113</v>
      </c>
      <c r="D50" s="71"/>
      <c r="E50" s="43">
        <f>IF(C50=C5,3,IF(C50=C6,2,IF(C50=C7,1,0)))</f>
        <v>1</v>
      </c>
      <c r="F50" s="43"/>
      <c r="G50" s="43"/>
      <c r="H50" s="43">
        <f t="shared" si="0"/>
        <v>1</v>
      </c>
      <c r="I50" s="65" t="s">
        <v>100</v>
      </c>
      <c r="J50" s="72" t="s">
        <v>173</v>
      </c>
    </row>
    <row r="51" spans="1:10" ht="114.75" x14ac:dyDescent="0.2">
      <c r="A51" s="42">
        <v>41</v>
      </c>
      <c r="B51" s="41" t="s">
        <v>64</v>
      </c>
      <c r="C51" s="123" t="s">
        <v>113</v>
      </c>
      <c r="D51" s="127"/>
      <c r="E51" s="43">
        <f>IF(C51=C5,3,IF(C51=C6,2,IF(C51=C7,1,0)))</f>
        <v>1</v>
      </c>
      <c r="F51" s="43"/>
      <c r="G51" s="43">
        <v>0.5</v>
      </c>
      <c r="H51" s="43">
        <f t="shared" si="0"/>
        <v>0.5</v>
      </c>
      <c r="I51" s="65" t="s">
        <v>179</v>
      </c>
      <c r="J51" s="46" t="s">
        <v>256</v>
      </c>
    </row>
    <row r="52" spans="1:10" s="7" customFormat="1" ht="76.5" x14ac:dyDescent="0.2">
      <c r="A52" s="42">
        <v>42</v>
      </c>
      <c r="B52" s="41" t="s">
        <v>65</v>
      </c>
      <c r="C52" s="123" t="s">
        <v>114</v>
      </c>
      <c r="D52" s="132"/>
      <c r="E52" s="43">
        <f>IF(C52=C5,3,IF(C52=C6,2,IF(C52=C7,1,0)))</f>
        <v>0</v>
      </c>
      <c r="F52" s="43"/>
      <c r="G52" s="43"/>
      <c r="H52" s="43">
        <f t="shared" si="0"/>
        <v>0</v>
      </c>
      <c r="I52" s="65" t="s">
        <v>101</v>
      </c>
      <c r="J52" s="46" t="s">
        <v>263</v>
      </c>
    </row>
    <row r="53" spans="1:10" x14ac:dyDescent="0.2">
      <c r="C53" s="47"/>
      <c r="D53" s="47"/>
      <c r="E53" s="47"/>
      <c r="F53" s="47"/>
      <c r="J53" s="51"/>
    </row>
    <row r="54" spans="1:10" x14ac:dyDescent="0.2">
      <c r="C54" s="47"/>
      <c r="D54" s="47"/>
      <c r="E54" s="47"/>
      <c r="F54" s="47"/>
    </row>
    <row r="56" spans="1:10" x14ac:dyDescent="0.2">
      <c r="A56" s="13"/>
      <c r="B56" s="8"/>
      <c r="C56" s="14"/>
      <c r="D56" s="14"/>
      <c r="E56" s="14"/>
      <c r="F56" s="14"/>
    </row>
    <row r="63" spans="1:10" x14ac:dyDescent="0.2">
      <c r="A63" s="13"/>
      <c r="B63" s="8"/>
      <c r="C63" s="14"/>
      <c r="D63" s="14"/>
      <c r="E63" s="14"/>
      <c r="F63" s="14"/>
    </row>
    <row r="67" spans="1:6" x14ac:dyDescent="0.2">
      <c r="A67" s="13"/>
      <c r="B67" s="8"/>
      <c r="C67" s="14"/>
      <c r="D67" s="14"/>
      <c r="E67" s="14"/>
      <c r="F67" s="14"/>
    </row>
    <row r="70" spans="1:6" x14ac:dyDescent="0.2">
      <c r="A70" s="13"/>
      <c r="B70" s="8"/>
      <c r="C70" s="14"/>
      <c r="D70" s="14"/>
      <c r="E70" s="14"/>
      <c r="F70" s="14"/>
    </row>
    <row r="74" spans="1:6" x14ac:dyDescent="0.2">
      <c r="A74" s="13"/>
      <c r="B74" s="8"/>
      <c r="C74" s="14"/>
      <c r="D74" s="14"/>
      <c r="E74" s="14"/>
      <c r="F74" s="14"/>
    </row>
    <row r="77" spans="1:6" x14ac:dyDescent="0.2">
      <c r="A77" s="13"/>
      <c r="B77" s="8"/>
      <c r="C77" s="14"/>
      <c r="D77" s="14"/>
      <c r="E77" s="14"/>
      <c r="F77" s="14"/>
    </row>
    <row r="81" spans="1:6" x14ac:dyDescent="0.2">
      <c r="A81" s="13"/>
      <c r="B81" s="8"/>
      <c r="C81" s="14"/>
      <c r="D81" s="14"/>
      <c r="E81" s="14"/>
      <c r="F81" s="14"/>
    </row>
  </sheetData>
  <mergeCells count="12">
    <mergeCell ref="J4:J8"/>
    <mergeCell ref="A3:J3"/>
    <mergeCell ref="H5:H8"/>
    <mergeCell ref="I4:I8"/>
    <mergeCell ref="D4:D8"/>
    <mergeCell ref="E5:E8"/>
    <mergeCell ref="F6:F8"/>
    <mergeCell ref="G6:G8"/>
    <mergeCell ref="B5:B8"/>
    <mergeCell ref="A4:A8"/>
    <mergeCell ref="E4:H4"/>
    <mergeCell ref="F5:G5"/>
  </mergeCells>
  <dataValidations count="3">
    <dataValidation type="list" allowBlank="1" showInputMessage="1" showErrorMessage="1" sqref="C14">
      <formula1>Выбор_1.2</formula1>
    </dataValidation>
    <dataValidation type="list" allowBlank="1" showInputMessage="1" showErrorMessage="1" sqref="C10:C13 D52 C15:C52">
      <formula1>$C$5:$C$8</formula1>
    </dataValidation>
    <dataValidation type="list" allowBlank="1" showInputMessage="1" showErrorMessage="1" sqref="F9:G52">
      <formula1>Формат</formula1>
    </dataValidation>
  </dataValidations>
  <hyperlinks>
    <hyperlink ref="I25" r:id="rId1"/>
    <hyperlink ref="I17" r:id="rId2"/>
    <hyperlink ref="I24" r:id="rId3"/>
    <hyperlink ref="I30" r:id="rId4"/>
    <hyperlink ref="I42" r:id="rId5"/>
    <hyperlink ref="I34" r:id="rId6"/>
    <hyperlink ref="I11" r:id="rId7"/>
    <hyperlink ref="I13" r:id="rId8"/>
    <hyperlink ref="I12" r:id="rId9" display="http://zatosvetly.ru/city/economics_amp_finance/byudzhet-gorodskogo-okruga/byudzhet-dlya-grazhdan"/>
    <hyperlink ref="I32" r:id="rId10"/>
    <hyperlink ref="I35" r:id="rId11"/>
    <hyperlink ref="I36" r:id="rId12"/>
    <hyperlink ref="I38" r:id="rId13"/>
    <hyperlink ref="I39" r:id="rId14"/>
    <hyperlink ref="I40" r:id="rId15"/>
    <hyperlink ref="I43" r:id="rId16"/>
  </hyperlinks>
  <pageMargins left="0.70866141732283472" right="0.51181102362204722" top="0.35433070866141736" bottom="0.35433070866141736" header="0.31496062992125984" footer="0.31496062992125984"/>
  <pageSetup paperSize="9" scale="52" fitToHeight="3" orientation="landscape" r:id="rId1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 sqref="B1:B65536"/>
    </sheetView>
  </sheetViews>
  <sheetFormatPr defaultRowHeight="15" x14ac:dyDescent="0.25"/>
  <cols>
    <col min="1" max="1" width="19.7109375" customWidth="1"/>
    <col min="2" max="2" width="16.7109375" customWidth="1"/>
  </cols>
  <sheetData>
    <row r="1" spans="1:3" x14ac:dyDescent="0.25">
      <c r="A1" s="2" t="s">
        <v>0</v>
      </c>
      <c r="B1" s="1">
        <v>2015</v>
      </c>
    </row>
    <row r="3" spans="1:3" x14ac:dyDescent="0.25">
      <c r="A3" s="2" t="s">
        <v>11</v>
      </c>
      <c r="B3" s="2" t="s">
        <v>12</v>
      </c>
      <c r="C3" s="2"/>
    </row>
    <row r="4" spans="1:3" x14ac:dyDescent="0.25">
      <c r="A4" s="2"/>
      <c r="B4" s="2" t="s">
        <v>13</v>
      </c>
      <c r="C4" s="2">
        <v>0.5</v>
      </c>
    </row>
    <row r="5" spans="1:3" x14ac:dyDescent="0.25">
      <c r="A5" s="2"/>
      <c r="B5" s="2"/>
    </row>
    <row r="6" spans="1:3" x14ac:dyDescent="0.25">
      <c r="A6" s="2"/>
      <c r="B6" s="2"/>
    </row>
    <row r="7" spans="1:3" x14ac:dyDescent="0.25">
      <c r="A7" s="2"/>
      <c r="B7" s="2"/>
    </row>
    <row r="8" spans="1:3" x14ac:dyDescent="0.25">
      <c r="A8" s="2"/>
      <c r="B8"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1"/>
  <sheetViews>
    <sheetView view="pageBreakPreview" zoomScale="130" zoomScaleNormal="100" zoomScaleSheetLayoutView="130" workbookViewId="0">
      <pane ySplit="8" topLeftCell="A9" activePane="bottomLeft" state="frozenSplit"/>
      <selection pane="bottomLeft" activeCell="J12" sqref="J12"/>
    </sheetView>
  </sheetViews>
  <sheetFormatPr defaultRowHeight="12.75" x14ac:dyDescent="0.2"/>
  <cols>
    <col min="1" max="1" width="4.28515625" style="22" customWidth="1"/>
    <col min="2" max="2" width="33.42578125" style="22" customWidth="1"/>
    <col min="3" max="3" width="47.5703125" style="11" customWidth="1"/>
    <col min="4" max="4" width="31.85546875" style="11" customWidth="1"/>
    <col min="5" max="253" width="9.140625" style="22"/>
    <col min="254" max="254" width="33.42578125" style="22" customWidth="1"/>
    <col min="255" max="255" width="41.5703125" style="22" customWidth="1"/>
    <col min="256" max="256" width="15.7109375" style="22" customWidth="1"/>
    <col min="257" max="257" width="41" style="22" customWidth="1"/>
    <col min="258" max="258" width="15.7109375" style="22" customWidth="1"/>
    <col min="259" max="259" width="36.7109375" style="22" customWidth="1"/>
    <col min="260" max="260" width="15.7109375" style="22" customWidth="1"/>
    <col min="261" max="509" width="9.140625" style="22"/>
    <col min="510" max="510" width="33.42578125" style="22" customWidth="1"/>
    <col min="511" max="511" width="41.5703125" style="22" customWidth="1"/>
    <col min="512" max="512" width="15.7109375" style="22" customWidth="1"/>
    <col min="513" max="513" width="41" style="22" customWidth="1"/>
    <col min="514" max="514" width="15.7109375" style="22" customWidth="1"/>
    <col min="515" max="515" width="36.7109375" style="22" customWidth="1"/>
    <col min="516" max="516" width="15.7109375" style="22" customWidth="1"/>
    <col min="517" max="765" width="9.140625" style="22"/>
    <col min="766" max="766" width="33.42578125" style="22" customWidth="1"/>
    <col min="767" max="767" width="41.5703125" style="22" customWidth="1"/>
    <col min="768" max="768" width="15.7109375" style="22" customWidth="1"/>
    <col min="769" max="769" width="41" style="22" customWidth="1"/>
    <col min="770" max="770" width="15.7109375" style="22" customWidth="1"/>
    <col min="771" max="771" width="36.7109375" style="22" customWidth="1"/>
    <col min="772" max="772" width="15.7109375" style="22" customWidth="1"/>
    <col min="773" max="1021" width="9.140625" style="22"/>
    <col min="1022" max="1022" width="33.42578125" style="22" customWidth="1"/>
    <col min="1023" max="1023" width="41.5703125" style="22" customWidth="1"/>
    <col min="1024" max="1024" width="15.7109375" style="22" customWidth="1"/>
    <col min="1025" max="1025" width="41" style="22" customWidth="1"/>
    <col min="1026" max="1026" width="15.7109375" style="22" customWidth="1"/>
    <col min="1027" max="1027" width="36.7109375" style="22" customWidth="1"/>
    <col min="1028" max="1028" width="15.7109375" style="22" customWidth="1"/>
    <col min="1029" max="1277" width="9.140625" style="22"/>
    <col min="1278" max="1278" width="33.42578125" style="22" customWidth="1"/>
    <col min="1279" max="1279" width="41.5703125" style="22" customWidth="1"/>
    <col min="1280" max="1280" width="15.7109375" style="22" customWidth="1"/>
    <col min="1281" max="1281" width="41" style="22" customWidth="1"/>
    <col min="1282" max="1282" width="15.7109375" style="22" customWidth="1"/>
    <col min="1283" max="1283" width="36.7109375" style="22" customWidth="1"/>
    <col min="1284" max="1284" width="15.7109375" style="22" customWidth="1"/>
    <col min="1285" max="1533" width="9.140625" style="22"/>
    <col min="1534" max="1534" width="33.42578125" style="22" customWidth="1"/>
    <col min="1535" max="1535" width="41.5703125" style="22" customWidth="1"/>
    <col min="1536" max="1536" width="15.7109375" style="22" customWidth="1"/>
    <col min="1537" max="1537" width="41" style="22" customWidth="1"/>
    <col min="1538" max="1538" width="15.7109375" style="22" customWidth="1"/>
    <col min="1539" max="1539" width="36.7109375" style="22" customWidth="1"/>
    <col min="1540" max="1540" width="15.7109375" style="22" customWidth="1"/>
    <col min="1541" max="1789" width="9.140625" style="22"/>
    <col min="1790" max="1790" width="33.42578125" style="22" customWidth="1"/>
    <col min="1791" max="1791" width="41.5703125" style="22" customWidth="1"/>
    <col min="1792" max="1792" width="15.7109375" style="22" customWidth="1"/>
    <col min="1793" max="1793" width="41" style="22" customWidth="1"/>
    <col min="1794" max="1794" width="15.7109375" style="22" customWidth="1"/>
    <col min="1795" max="1795" width="36.7109375" style="22" customWidth="1"/>
    <col min="1796" max="1796" width="15.7109375" style="22" customWidth="1"/>
    <col min="1797" max="2045" width="9.140625" style="22"/>
    <col min="2046" max="2046" width="33.42578125" style="22" customWidth="1"/>
    <col min="2047" max="2047" width="41.5703125" style="22" customWidth="1"/>
    <col min="2048" max="2048" width="15.7109375" style="22" customWidth="1"/>
    <col min="2049" max="2049" width="41" style="22" customWidth="1"/>
    <col min="2050" max="2050" width="15.7109375" style="22" customWidth="1"/>
    <col min="2051" max="2051" width="36.7109375" style="22" customWidth="1"/>
    <col min="2052" max="2052" width="15.7109375" style="22" customWidth="1"/>
    <col min="2053" max="2301" width="9.140625" style="22"/>
    <col min="2302" max="2302" width="33.42578125" style="22" customWidth="1"/>
    <col min="2303" max="2303" width="41.5703125" style="22" customWidth="1"/>
    <col min="2304" max="2304" width="15.7109375" style="22" customWidth="1"/>
    <col min="2305" max="2305" width="41" style="22" customWidth="1"/>
    <col min="2306" max="2306" width="15.7109375" style="22" customWidth="1"/>
    <col min="2307" max="2307" width="36.7109375" style="22" customWidth="1"/>
    <col min="2308" max="2308" width="15.7109375" style="22" customWidth="1"/>
    <col min="2309" max="2557" width="9.140625" style="22"/>
    <col min="2558" max="2558" width="33.42578125" style="22" customWidth="1"/>
    <col min="2559" max="2559" width="41.5703125" style="22" customWidth="1"/>
    <col min="2560" max="2560" width="15.7109375" style="22" customWidth="1"/>
    <col min="2561" max="2561" width="41" style="22" customWidth="1"/>
    <col min="2562" max="2562" width="15.7109375" style="22" customWidth="1"/>
    <col min="2563" max="2563" width="36.7109375" style="22" customWidth="1"/>
    <col min="2564" max="2564" width="15.7109375" style="22" customWidth="1"/>
    <col min="2565" max="2813" width="9.140625" style="22"/>
    <col min="2814" max="2814" width="33.42578125" style="22" customWidth="1"/>
    <col min="2815" max="2815" width="41.5703125" style="22" customWidth="1"/>
    <col min="2816" max="2816" width="15.7109375" style="22" customWidth="1"/>
    <col min="2817" max="2817" width="41" style="22" customWidth="1"/>
    <col min="2818" max="2818" width="15.7109375" style="22" customWidth="1"/>
    <col min="2819" max="2819" width="36.7109375" style="22" customWidth="1"/>
    <col min="2820" max="2820" width="15.7109375" style="22" customWidth="1"/>
    <col min="2821" max="3069" width="9.140625" style="22"/>
    <col min="3070" max="3070" width="33.42578125" style="22" customWidth="1"/>
    <col min="3071" max="3071" width="41.5703125" style="22" customWidth="1"/>
    <col min="3072" max="3072" width="15.7109375" style="22" customWidth="1"/>
    <col min="3073" max="3073" width="41" style="22" customWidth="1"/>
    <col min="3074" max="3074" width="15.7109375" style="22" customWidth="1"/>
    <col min="3075" max="3075" width="36.7109375" style="22" customWidth="1"/>
    <col min="3076" max="3076" width="15.7109375" style="22" customWidth="1"/>
    <col min="3077" max="3325" width="9.140625" style="22"/>
    <col min="3326" max="3326" width="33.42578125" style="22" customWidth="1"/>
    <col min="3327" max="3327" width="41.5703125" style="22" customWidth="1"/>
    <col min="3328" max="3328" width="15.7109375" style="22" customWidth="1"/>
    <col min="3329" max="3329" width="41" style="22" customWidth="1"/>
    <col min="3330" max="3330" width="15.7109375" style="22" customWidth="1"/>
    <col min="3331" max="3331" width="36.7109375" style="22" customWidth="1"/>
    <col min="3332" max="3332" width="15.7109375" style="22" customWidth="1"/>
    <col min="3333" max="3581" width="9.140625" style="22"/>
    <col min="3582" max="3582" width="33.42578125" style="22" customWidth="1"/>
    <col min="3583" max="3583" width="41.5703125" style="22" customWidth="1"/>
    <col min="3584" max="3584" width="15.7109375" style="22" customWidth="1"/>
    <col min="3585" max="3585" width="41" style="22" customWidth="1"/>
    <col min="3586" max="3586" width="15.7109375" style="22" customWidth="1"/>
    <col min="3587" max="3587" width="36.7109375" style="22" customWidth="1"/>
    <col min="3588" max="3588" width="15.7109375" style="22" customWidth="1"/>
    <col min="3589" max="3837" width="9.140625" style="22"/>
    <col min="3838" max="3838" width="33.42578125" style="22" customWidth="1"/>
    <col min="3839" max="3839" width="41.5703125" style="22" customWidth="1"/>
    <col min="3840" max="3840" width="15.7109375" style="22" customWidth="1"/>
    <col min="3841" max="3841" width="41" style="22" customWidth="1"/>
    <col min="3842" max="3842" width="15.7109375" style="22" customWidth="1"/>
    <col min="3843" max="3843" width="36.7109375" style="22" customWidth="1"/>
    <col min="3844" max="3844" width="15.7109375" style="22" customWidth="1"/>
    <col min="3845" max="4093" width="9.140625" style="22"/>
    <col min="4094" max="4094" width="33.42578125" style="22" customWidth="1"/>
    <col min="4095" max="4095" width="41.5703125" style="22" customWidth="1"/>
    <col min="4096" max="4096" width="15.7109375" style="22" customWidth="1"/>
    <col min="4097" max="4097" width="41" style="22" customWidth="1"/>
    <col min="4098" max="4098" width="15.7109375" style="22" customWidth="1"/>
    <col min="4099" max="4099" width="36.7109375" style="22" customWidth="1"/>
    <col min="4100" max="4100" width="15.7109375" style="22" customWidth="1"/>
    <col min="4101" max="4349" width="9.140625" style="22"/>
    <col min="4350" max="4350" width="33.42578125" style="22" customWidth="1"/>
    <col min="4351" max="4351" width="41.5703125" style="22" customWidth="1"/>
    <col min="4352" max="4352" width="15.7109375" style="22" customWidth="1"/>
    <col min="4353" max="4353" width="41" style="22" customWidth="1"/>
    <col min="4354" max="4354" width="15.7109375" style="22" customWidth="1"/>
    <col min="4355" max="4355" width="36.7109375" style="22" customWidth="1"/>
    <col min="4356" max="4356" width="15.7109375" style="22" customWidth="1"/>
    <col min="4357" max="4605" width="9.140625" style="22"/>
    <col min="4606" max="4606" width="33.42578125" style="22" customWidth="1"/>
    <col min="4607" max="4607" width="41.5703125" style="22" customWidth="1"/>
    <col min="4608" max="4608" width="15.7109375" style="22" customWidth="1"/>
    <col min="4609" max="4609" width="41" style="22" customWidth="1"/>
    <col min="4610" max="4610" width="15.7109375" style="22" customWidth="1"/>
    <col min="4611" max="4611" width="36.7109375" style="22" customWidth="1"/>
    <col min="4612" max="4612" width="15.7109375" style="22" customWidth="1"/>
    <col min="4613" max="4861" width="9.140625" style="22"/>
    <col min="4862" max="4862" width="33.42578125" style="22" customWidth="1"/>
    <col min="4863" max="4863" width="41.5703125" style="22" customWidth="1"/>
    <col min="4864" max="4864" width="15.7109375" style="22" customWidth="1"/>
    <col min="4865" max="4865" width="41" style="22" customWidth="1"/>
    <col min="4866" max="4866" width="15.7109375" style="22" customWidth="1"/>
    <col min="4867" max="4867" width="36.7109375" style="22" customWidth="1"/>
    <col min="4868" max="4868" width="15.7109375" style="22" customWidth="1"/>
    <col min="4869" max="5117" width="9.140625" style="22"/>
    <col min="5118" max="5118" width="33.42578125" style="22" customWidth="1"/>
    <col min="5119" max="5119" width="41.5703125" style="22" customWidth="1"/>
    <col min="5120" max="5120" width="15.7109375" style="22" customWidth="1"/>
    <col min="5121" max="5121" width="41" style="22" customWidth="1"/>
    <col min="5122" max="5122" width="15.7109375" style="22" customWidth="1"/>
    <col min="5123" max="5123" width="36.7109375" style="22" customWidth="1"/>
    <col min="5124" max="5124" width="15.7109375" style="22" customWidth="1"/>
    <col min="5125" max="5373" width="9.140625" style="22"/>
    <col min="5374" max="5374" width="33.42578125" style="22" customWidth="1"/>
    <col min="5375" max="5375" width="41.5703125" style="22" customWidth="1"/>
    <col min="5376" max="5376" width="15.7109375" style="22" customWidth="1"/>
    <col min="5377" max="5377" width="41" style="22" customWidth="1"/>
    <col min="5378" max="5378" width="15.7109375" style="22" customWidth="1"/>
    <col min="5379" max="5379" width="36.7109375" style="22" customWidth="1"/>
    <col min="5380" max="5380" width="15.7109375" style="22" customWidth="1"/>
    <col min="5381" max="5629" width="9.140625" style="22"/>
    <col min="5630" max="5630" width="33.42578125" style="22" customWidth="1"/>
    <col min="5631" max="5631" width="41.5703125" style="22" customWidth="1"/>
    <col min="5632" max="5632" width="15.7109375" style="22" customWidth="1"/>
    <col min="5633" max="5633" width="41" style="22" customWidth="1"/>
    <col min="5634" max="5634" width="15.7109375" style="22" customWidth="1"/>
    <col min="5635" max="5635" width="36.7109375" style="22" customWidth="1"/>
    <col min="5636" max="5636" width="15.7109375" style="22" customWidth="1"/>
    <col min="5637" max="5885" width="9.140625" style="22"/>
    <col min="5886" max="5886" width="33.42578125" style="22" customWidth="1"/>
    <col min="5887" max="5887" width="41.5703125" style="22" customWidth="1"/>
    <col min="5888" max="5888" width="15.7109375" style="22" customWidth="1"/>
    <col min="5889" max="5889" width="41" style="22" customWidth="1"/>
    <col min="5890" max="5890" width="15.7109375" style="22" customWidth="1"/>
    <col min="5891" max="5891" width="36.7109375" style="22" customWidth="1"/>
    <col min="5892" max="5892" width="15.7109375" style="22" customWidth="1"/>
    <col min="5893" max="6141" width="9.140625" style="22"/>
    <col min="6142" max="6142" width="33.42578125" style="22" customWidth="1"/>
    <col min="6143" max="6143" width="41.5703125" style="22" customWidth="1"/>
    <col min="6144" max="6144" width="15.7109375" style="22" customWidth="1"/>
    <col min="6145" max="6145" width="41" style="22" customWidth="1"/>
    <col min="6146" max="6146" width="15.7109375" style="22" customWidth="1"/>
    <col min="6147" max="6147" width="36.7109375" style="22" customWidth="1"/>
    <col min="6148" max="6148" width="15.7109375" style="22" customWidth="1"/>
    <col min="6149" max="6397" width="9.140625" style="22"/>
    <col min="6398" max="6398" width="33.42578125" style="22" customWidth="1"/>
    <col min="6399" max="6399" width="41.5703125" style="22" customWidth="1"/>
    <col min="6400" max="6400" width="15.7109375" style="22" customWidth="1"/>
    <col min="6401" max="6401" width="41" style="22" customWidth="1"/>
    <col min="6402" max="6402" width="15.7109375" style="22" customWidth="1"/>
    <col min="6403" max="6403" width="36.7109375" style="22" customWidth="1"/>
    <col min="6404" max="6404" width="15.7109375" style="22" customWidth="1"/>
    <col min="6405" max="6653" width="9.140625" style="22"/>
    <col min="6654" max="6654" width="33.42578125" style="22" customWidth="1"/>
    <col min="6655" max="6655" width="41.5703125" style="22" customWidth="1"/>
    <col min="6656" max="6656" width="15.7109375" style="22" customWidth="1"/>
    <col min="6657" max="6657" width="41" style="22" customWidth="1"/>
    <col min="6658" max="6658" width="15.7109375" style="22" customWidth="1"/>
    <col min="6659" max="6659" width="36.7109375" style="22" customWidth="1"/>
    <col min="6660" max="6660" width="15.7109375" style="22" customWidth="1"/>
    <col min="6661" max="6909" width="9.140625" style="22"/>
    <col min="6910" max="6910" width="33.42578125" style="22" customWidth="1"/>
    <col min="6911" max="6911" width="41.5703125" style="22" customWidth="1"/>
    <col min="6912" max="6912" width="15.7109375" style="22" customWidth="1"/>
    <col min="6913" max="6913" width="41" style="22" customWidth="1"/>
    <col min="6914" max="6914" width="15.7109375" style="22" customWidth="1"/>
    <col min="6915" max="6915" width="36.7109375" style="22" customWidth="1"/>
    <col min="6916" max="6916" width="15.7109375" style="22" customWidth="1"/>
    <col min="6917" max="7165" width="9.140625" style="22"/>
    <col min="7166" max="7166" width="33.42578125" style="22" customWidth="1"/>
    <col min="7167" max="7167" width="41.5703125" style="22" customWidth="1"/>
    <col min="7168" max="7168" width="15.7109375" style="22" customWidth="1"/>
    <col min="7169" max="7169" width="41" style="22" customWidth="1"/>
    <col min="7170" max="7170" width="15.7109375" style="22" customWidth="1"/>
    <col min="7171" max="7171" width="36.7109375" style="22" customWidth="1"/>
    <col min="7172" max="7172" width="15.7109375" style="22" customWidth="1"/>
    <col min="7173" max="7421" width="9.140625" style="22"/>
    <col min="7422" max="7422" width="33.42578125" style="22" customWidth="1"/>
    <col min="7423" max="7423" width="41.5703125" style="22" customWidth="1"/>
    <col min="7424" max="7424" width="15.7109375" style="22" customWidth="1"/>
    <col min="7425" max="7425" width="41" style="22" customWidth="1"/>
    <col min="7426" max="7426" width="15.7109375" style="22" customWidth="1"/>
    <col min="7427" max="7427" width="36.7109375" style="22" customWidth="1"/>
    <col min="7428" max="7428" width="15.7109375" style="22" customWidth="1"/>
    <col min="7429" max="7677" width="9.140625" style="22"/>
    <col min="7678" max="7678" width="33.42578125" style="22" customWidth="1"/>
    <col min="7679" max="7679" width="41.5703125" style="22" customWidth="1"/>
    <col min="7680" max="7680" width="15.7109375" style="22" customWidth="1"/>
    <col min="7681" max="7681" width="41" style="22" customWidth="1"/>
    <col min="7682" max="7682" width="15.7109375" style="22" customWidth="1"/>
    <col min="7683" max="7683" width="36.7109375" style="22" customWidth="1"/>
    <col min="7684" max="7684" width="15.7109375" style="22" customWidth="1"/>
    <col min="7685" max="7933" width="9.140625" style="22"/>
    <col min="7934" max="7934" width="33.42578125" style="22" customWidth="1"/>
    <col min="7935" max="7935" width="41.5703125" style="22" customWidth="1"/>
    <col min="7936" max="7936" width="15.7109375" style="22" customWidth="1"/>
    <col min="7937" max="7937" width="41" style="22" customWidth="1"/>
    <col min="7938" max="7938" width="15.7109375" style="22" customWidth="1"/>
    <col min="7939" max="7939" width="36.7109375" style="22" customWidth="1"/>
    <col min="7940" max="7940" width="15.7109375" style="22" customWidth="1"/>
    <col min="7941" max="8189" width="9.140625" style="22"/>
    <col min="8190" max="8190" width="33.42578125" style="22" customWidth="1"/>
    <col min="8191" max="8191" width="41.5703125" style="22" customWidth="1"/>
    <col min="8192" max="8192" width="15.7109375" style="22" customWidth="1"/>
    <col min="8193" max="8193" width="41" style="22" customWidth="1"/>
    <col min="8194" max="8194" width="15.7109375" style="22" customWidth="1"/>
    <col min="8195" max="8195" width="36.7109375" style="22" customWidth="1"/>
    <col min="8196" max="8196" width="15.7109375" style="22" customWidth="1"/>
    <col min="8197" max="8445" width="9.140625" style="22"/>
    <col min="8446" max="8446" width="33.42578125" style="22" customWidth="1"/>
    <col min="8447" max="8447" width="41.5703125" style="22" customWidth="1"/>
    <col min="8448" max="8448" width="15.7109375" style="22" customWidth="1"/>
    <col min="8449" max="8449" width="41" style="22" customWidth="1"/>
    <col min="8450" max="8450" width="15.7109375" style="22" customWidth="1"/>
    <col min="8451" max="8451" width="36.7109375" style="22" customWidth="1"/>
    <col min="8452" max="8452" width="15.7109375" style="22" customWidth="1"/>
    <col min="8453" max="8701" width="9.140625" style="22"/>
    <col min="8702" max="8702" width="33.42578125" style="22" customWidth="1"/>
    <col min="8703" max="8703" width="41.5703125" style="22" customWidth="1"/>
    <col min="8704" max="8704" width="15.7109375" style="22" customWidth="1"/>
    <col min="8705" max="8705" width="41" style="22" customWidth="1"/>
    <col min="8706" max="8706" width="15.7109375" style="22" customWidth="1"/>
    <col min="8707" max="8707" width="36.7109375" style="22" customWidth="1"/>
    <col min="8708" max="8708" width="15.7109375" style="22" customWidth="1"/>
    <col min="8709" max="8957" width="9.140625" style="22"/>
    <col min="8958" max="8958" width="33.42578125" style="22" customWidth="1"/>
    <col min="8959" max="8959" width="41.5703125" style="22" customWidth="1"/>
    <col min="8960" max="8960" width="15.7109375" style="22" customWidth="1"/>
    <col min="8961" max="8961" width="41" style="22" customWidth="1"/>
    <col min="8962" max="8962" width="15.7109375" style="22" customWidth="1"/>
    <col min="8963" max="8963" width="36.7109375" style="22" customWidth="1"/>
    <col min="8964" max="8964" width="15.7109375" style="22" customWidth="1"/>
    <col min="8965" max="9213" width="9.140625" style="22"/>
    <col min="9214" max="9214" width="33.42578125" style="22" customWidth="1"/>
    <col min="9215" max="9215" width="41.5703125" style="22" customWidth="1"/>
    <col min="9216" max="9216" width="15.7109375" style="22" customWidth="1"/>
    <col min="9217" max="9217" width="41" style="22" customWidth="1"/>
    <col min="9218" max="9218" width="15.7109375" style="22" customWidth="1"/>
    <col min="9219" max="9219" width="36.7109375" style="22" customWidth="1"/>
    <col min="9220" max="9220" width="15.7109375" style="22" customWidth="1"/>
    <col min="9221" max="9469" width="9.140625" style="22"/>
    <col min="9470" max="9470" width="33.42578125" style="22" customWidth="1"/>
    <col min="9471" max="9471" width="41.5703125" style="22" customWidth="1"/>
    <col min="9472" max="9472" width="15.7109375" style="22" customWidth="1"/>
    <col min="9473" max="9473" width="41" style="22" customWidth="1"/>
    <col min="9474" max="9474" width="15.7109375" style="22" customWidth="1"/>
    <col min="9475" max="9475" width="36.7109375" style="22" customWidth="1"/>
    <col min="9476" max="9476" width="15.7109375" style="22" customWidth="1"/>
    <col min="9477" max="9725" width="9.140625" style="22"/>
    <col min="9726" max="9726" width="33.42578125" style="22" customWidth="1"/>
    <col min="9727" max="9727" width="41.5703125" style="22" customWidth="1"/>
    <col min="9728" max="9728" width="15.7109375" style="22" customWidth="1"/>
    <col min="9729" max="9729" width="41" style="22" customWidth="1"/>
    <col min="9730" max="9730" width="15.7109375" style="22" customWidth="1"/>
    <col min="9731" max="9731" width="36.7109375" style="22" customWidth="1"/>
    <col min="9732" max="9732" width="15.7109375" style="22" customWidth="1"/>
    <col min="9733" max="9981" width="9.140625" style="22"/>
    <col min="9982" max="9982" width="33.42578125" style="22" customWidth="1"/>
    <col min="9983" max="9983" width="41.5703125" style="22" customWidth="1"/>
    <col min="9984" max="9984" width="15.7109375" style="22" customWidth="1"/>
    <col min="9985" max="9985" width="41" style="22" customWidth="1"/>
    <col min="9986" max="9986" width="15.7109375" style="22" customWidth="1"/>
    <col min="9987" max="9987" width="36.7109375" style="22" customWidth="1"/>
    <col min="9988" max="9988" width="15.7109375" style="22" customWidth="1"/>
    <col min="9989" max="10237" width="9.140625" style="22"/>
    <col min="10238" max="10238" width="33.42578125" style="22" customWidth="1"/>
    <col min="10239" max="10239" width="41.5703125" style="22" customWidth="1"/>
    <col min="10240" max="10240" width="15.7109375" style="22" customWidth="1"/>
    <col min="10241" max="10241" width="41" style="22" customWidth="1"/>
    <col min="10242" max="10242" width="15.7109375" style="22" customWidth="1"/>
    <col min="10243" max="10243" width="36.7109375" style="22" customWidth="1"/>
    <col min="10244" max="10244" width="15.7109375" style="22" customWidth="1"/>
    <col min="10245" max="10493" width="9.140625" style="22"/>
    <col min="10494" max="10494" width="33.42578125" style="22" customWidth="1"/>
    <col min="10495" max="10495" width="41.5703125" style="22" customWidth="1"/>
    <col min="10496" max="10496" width="15.7109375" style="22" customWidth="1"/>
    <col min="10497" max="10497" width="41" style="22" customWidth="1"/>
    <col min="10498" max="10498" width="15.7109375" style="22" customWidth="1"/>
    <col min="10499" max="10499" width="36.7109375" style="22" customWidth="1"/>
    <col min="10500" max="10500" width="15.7109375" style="22" customWidth="1"/>
    <col min="10501" max="10749" width="9.140625" style="22"/>
    <col min="10750" max="10750" width="33.42578125" style="22" customWidth="1"/>
    <col min="10751" max="10751" width="41.5703125" style="22" customWidth="1"/>
    <col min="10752" max="10752" width="15.7109375" style="22" customWidth="1"/>
    <col min="10753" max="10753" width="41" style="22" customWidth="1"/>
    <col min="10754" max="10754" width="15.7109375" style="22" customWidth="1"/>
    <col min="10755" max="10755" width="36.7109375" style="22" customWidth="1"/>
    <col min="10756" max="10756" width="15.7109375" style="22" customWidth="1"/>
    <col min="10757" max="11005" width="9.140625" style="22"/>
    <col min="11006" max="11006" width="33.42578125" style="22" customWidth="1"/>
    <col min="11007" max="11007" width="41.5703125" style="22" customWidth="1"/>
    <col min="11008" max="11008" width="15.7109375" style="22" customWidth="1"/>
    <col min="11009" max="11009" width="41" style="22" customWidth="1"/>
    <col min="11010" max="11010" width="15.7109375" style="22" customWidth="1"/>
    <col min="11011" max="11011" width="36.7109375" style="22" customWidth="1"/>
    <col min="11012" max="11012" width="15.7109375" style="22" customWidth="1"/>
    <col min="11013" max="11261" width="9.140625" style="22"/>
    <col min="11262" max="11262" width="33.42578125" style="22" customWidth="1"/>
    <col min="11263" max="11263" width="41.5703125" style="22" customWidth="1"/>
    <col min="11264" max="11264" width="15.7109375" style="22" customWidth="1"/>
    <col min="11265" max="11265" width="41" style="22" customWidth="1"/>
    <col min="11266" max="11266" width="15.7109375" style="22" customWidth="1"/>
    <col min="11267" max="11267" width="36.7109375" style="22" customWidth="1"/>
    <col min="11268" max="11268" width="15.7109375" style="22" customWidth="1"/>
    <col min="11269" max="11517" width="9.140625" style="22"/>
    <col min="11518" max="11518" width="33.42578125" style="22" customWidth="1"/>
    <col min="11519" max="11519" width="41.5703125" style="22" customWidth="1"/>
    <col min="11520" max="11520" width="15.7109375" style="22" customWidth="1"/>
    <col min="11521" max="11521" width="41" style="22" customWidth="1"/>
    <col min="11522" max="11522" width="15.7109375" style="22" customWidth="1"/>
    <col min="11523" max="11523" width="36.7109375" style="22" customWidth="1"/>
    <col min="11524" max="11524" width="15.7109375" style="22" customWidth="1"/>
    <col min="11525" max="11773" width="9.140625" style="22"/>
    <col min="11774" max="11774" width="33.42578125" style="22" customWidth="1"/>
    <col min="11775" max="11775" width="41.5703125" style="22" customWidth="1"/>
    <col min="11776" max="11776" width="15.7109375" style="22" customWidth="1"/>
    <col min="11777" max="11777" width="41" style="22" customWidth="1"/>
    <col min="11778" max="11778" width="15.7109375" style="22" customWidth="1"/>
    <col min="11779" max="11779" width="36.7109375" style="22" customWidth="1"/>
    <col min="11780" max="11780" width="15.7109375" style="22" customWidth="1"/>
    <col min="11781" max="12029" width="9.140625" style="22"/>
    <col min="12030" max="12030" width="33.42578125" style="22" customWidth="1"/>
    <col min="12031" max="12031" width="41.5703125" style="22" customWidth="1"/>
    <col min="12032" max="12032" width="15.7109375" style="22" customWidth="1"/>
    <col min="12033" max="12033" width="41" style="22" customWidth="1"/>
    <col min="12034" max="12034" width="15.7109375" style="22" customWidth="1"/>
    <col min="12035" max="12035" width="36.7109375" style="22" customWidth="1"/>
    <col min="12036" max="12036" width="15.7109375" style="22" customWidth="1"/>
    <col min="12037" max="12285" width="9.140625" style="22"/>
    <col min="12286" max="12286" width="33.42578125" style="22" customWidth="1"/>
    <col min="12287" max="12287" width="41.5703125" style="22" customWidth="1"/>
    <col min="12288" max="12288" width="15.7109375" style="22" customWidth="1"/>
    <col min="12289" max="12289" width="41" style="22" customWidth="1"/>
    <col min="12290" max="12290" width="15.7109375" style="22" customWidth="1"/>
    <col min="12291" max="12291" width="36.7109375" style="22" customWidth="1"/>
    <col min="12292" max="12292" width="15.7109375" style="22" customWidth="1"/>
    <col min="12293" max="12541" width="9.140625" style="22"/>
    <col min="12542" max="12542" width="33.42578125" style="22" customWidth="1"/>
    <col min="12543" max="12543" width="41.5703125" style="22" customWidth="1"/>
    <col min="12544" max="12544" width="15.7109375" style="22" customWidth="1"/>
    <col min="12545" max="12545" width="41" style="22" customWidth="1"/>
    <col min="12546" max="12546" width="15.7109375" style="22" customWidth="1"/>
    <col min="12547" max="12547" width="36.7109375" style="22" customWidth="1"/>
    <col min="12548" max="12548" width="15.7109375" style="22" customWidth="1"/>
    <col min="12549" max="12797" width="9.140625" style="22"/>
    <col min="12798" max="12798" width="33.42578125" style="22" customWidth="1"/>
    <col min="12799" max="12799" width="41.5703125" style="22" customWidth="1"/>
    <col min="12800" max="12800" width="15.7109375" style="22" customWidth="1"/>
    <col min="12801" max="12801" width="41" style="22" customWidth="1"/>
    <col min="12802" max="12802" width="15.7109375" style="22" customWidth="1"/>
    <col min="12803" max="12803" width="36.7109375" style="22" customWidth="1"/>
    <col min="12804" max="12804" width="15.7109375" style="22" customWidth="1"/>
    <col min="12805" max="13053" width="9.140625" style="22"/>
    <col min="13054" max="13054" width="33.42578125" style="22" customWidth="1"/>
    <col min="13055" max="13055" width="41.5703125" style="22" customWidth="1"/>
    <col min="13056" max="13056" width="15.7109375" style="22" customWidth="1"/>
    <col min="13057" max="13057" width="41" style="22" customWidth="1"/>
    <col min="13058" max="13058" width="15.7109375" style="22" customWidth="1"/>
    <col min="13059" max="13059" width="36.7109375" style="22" customWidth="1"/>
    <col min="13060" max="13060" width="15.7109375" style="22" customWidth="1"/>
    <col min="13061" max="13309" width="9.140625" style="22"/>
    <col min="13310" max="13310" width="33.42578125" style="22" customWidth="1"/>
    <col min="13311" max="13311" width="41.5703125" style="22" customWidth="1"/>
    <col min="13312" max="13312" width="15.7109375" style="22" customWidth="1"/>
    <col min="13313" max="13313" width="41" style="22" customWidth="1"/>
    <col min="13314" max="13314" width="15.7109375" style="22" customWidth="1"/>
    <col min="13315" max="13315" width="36.7109375" style="22" customWidth="1"/>
    <col min="13316" max="13316" width="15.7109375" style="22" customWidth="1"/>
    <col min="13317" max="13565" width="9.140625" style="22"/>
    <col min="13566" max="13566" width="33.42578125" style="22" customWidth="1"/>
    <col min="13567" max="13567" width="41.5703125" style="22" customWidth="1"/>
    <col min="13568" max="13568" width="15.7109375" style="22" customWidth="1"/>
    <col min="13569" max="13569" width="41" style="22" customWidth="1"/>
    <col min="13570" max="13570" width="15.7109375" style="22" customWidth="1"/>
    <col min="13571" max="13571" width="36.7109375" style="22" customWidth="1"/>
    <col min="13572" max="13572" width="15.7109375" style="22" customWidth="1"/>
    <col min="13573" max="13821" width="9.140625" style="22"/>
    <col min="13822" max="13822" width="33.42578125" style="22" customWidth="1"/>
    <col min="13823" max="13823" width="41.5703125" style="22" customWidth="1"/>
    <col min="13824" max="13824" width="15.7109375" style="22" customWidth="1"/>
    <col min="13825" max="13825" width="41" style="22" customWidth="1"/>
    <col min="13826" max="13826" width="15.7109375" style="22" customWidth="1"/>
    <col min="13827" max="13827" width="36.7109375" style="22" customWidth="1"/>
    <col min="13828" max="13828" width="15.7109375" style="22" customWidth="1"/>
    <col min="13829" max="14077" width="9.140625" style="22"/>
    <col min="14078" max="14078" width="33.42578125" style="22" customWidth="1"/>
    <col min="14079" max="14079" width="41.5703125" style="22" customWidth="1"/>
    <col min="14080" max="14080" width="15.7109375" style="22" customWidth="1"/>
    <col min="14081" max="14081" width="41" style="22" customWidth="1"/>
    <col min="14082" max="14082" width="15.7109375" style="22" customWidth="1"/>
    <col min="14083" max="14083" width="36.7109375" style="22" customWidth="1"/>
    <col min="14084" max="14084" width="15.7109375" style="22" customWidth="1"/>
    <col min="14085" max="14333" width="9.140625" style="22"/>
    <col min="14334" max="14334" width="33.42578125" style="22" customWidth="1"/>
    <col min="14335" max="14335" width="41.5703125" style="22" customWidth="1"/>
    <col min="14336" max="14336" width="15.7109375" style="22" customWidth="1"/>
    <col min="14337" max="14337" width="41" style="22" customWidth="1"/>
    <col min="14338" max="14338" width="15.7109375" style="22" customWidth="1"/>
    <col min="14339" max="14339" width="36.7109375" style="22" customWidth="1"/>
    <col min="14340" max="14340" width="15.7109375" style="22" customWidth="1"/>
    <col min="14341" max="14589" width="9.140625" style="22"/>
    <col min="14590" max="14590" width="33.42578125" style="22" customWidth="1"/>
    <col min="14591" max="14591" width="41.5703125" style="22" customWidth="1"/>
    <col min="14592" max="14592" width="15.7109375" style="22" customWidth="1"/>
    <col min="14593" max="14593" width="41" style="22" customWidth="1"/>
    <col min="14594" max="14594" width="15.7109375" style="22" customWidth="1"/>
    <col min="14595" max="14595" width="36.7109375" style="22" customWidth="1"/>
    <col min="14596" max="14596" width="15.7109375" style="22" customWidth="1"/>
    <col min="14597" max="14845" width="9.140625" style="22"/>
    <col min="14846" max="14846" width="33.42578125" style="22" customWidth="1"/>
    <col min="14847" max="14847" width="41.5703125" style="22" customWidth="1"/>
    <col min="14848" max="14848" width="15.7109375" style="22" customWidth="1"/>
    <col min="14849" max="14849" width="41" style="22" customWidth="1"/>
    <col min="14850" max="14850" width="15.7109375" style="22" customWidth="1"/>
    <col min="14851" max="14851" width="36.7109375" style="22" customWidth="1"/>
    <col min="14852" max="14852" width="15.7109375" style="22" customWidth="1"/>
    <col min="14853" max="15101" width="9.140625" style="22"/>
    <col min="15102" max="15102" width="33.42578125" style="22" customWidth="1"/>
    <col min="15103" max="15103" width="41.5703125" style="22" customWidth="1"/>
    <col min="15104" max="15104" width="15.7109375" style="22" customWidth="1"/>
    <col min="15105" max="15105" width="41" style="22" customWidth="1"/>
    <col min="15106" max="15106" width="15.7109375" style="22" customWidth="1"/>
    <col min="15107" max="15107" width="36.7109375" style="22" customWidth="1"/>
    <col min="15108" max="15108" width="15.7109375" style="22" customWidth="1"/>
    <col min="15109" max="15357" width="9.140625" style="22"/>
    <col min="15358" max="15358" width="33.42578125" style="22" customWidth="1"/>
    <col min="15359" max="15359" width="41.5703125" style="22" customWidth="1"/>
    <col min="15360" max="15360" width="15.7109375" style="22" customWidth="1"/>
    <col min="15361" max="15361" width="41" style="22" customWidth="1"/>
    <col min="15362" max="15362" width="15.7109375" style="22" customWidth="1"/>
    <col min="15363" max="15363" width="36.7109375" style="22" customWidth="1"/>
    <col min="15364" max="15364" width="15.7109375" style="22" customWidth="1"/>
    <col min="15365" max="15613" width="9.140625" style="22"/>
    <col min="15614" max="15614" width="33.42578125" style="22" customWidth="1"/>
    <col min="15615" max="15615" width="41.5703125" style="22" customWidth="1"/>
    <col min="15616" max="15616" width="15.7109375" style="22" customWidth="1"/>
    <col min="15617" max="15617" width="41" style="22" customWidth="1"/>
    <col min="15618" max="15618" width="15.7109375" style="22" customWidth="1"/>
    <col min="15619" max="15619" width="36.7109375" style="22" customWidth="1"/>
    <col min="15620" max="15620" width="15.7109375" style="22" customWidth="1"/>
    <col min="15621" max="15869" width="9.140625" style="22"/>
    <col min="15870" max="15870" width="33.42578125" style="22" customWidth="1"/>
    <col min="15871" max="15871" width="41.5703125" style="22" customWidth="1"/>
    <col min="15872" max="15872" width="15.7109375" style="22" customWidth="1"/>
    <col min="15873" max="15873" width="41" style="22" customWidth="1"/>
    <col min="15874" max="15874" width="15.7109375" style="22" customWidth="1"/>
    <col min="15875" max="15875" width="36.7109375" style="22" customWidth="1"/>
    <col min="15876" max="15876" width="15.7109375" style="22" customWidth="1"/>
    <col min="15877" max="16125" width="9.140625" style="22"/>
    <col min="16126" max="16126" width="33.42578125" style="22" customWidth="1"/>
    <col min="16127" max="16127" width="41.5703125" style="22" customWidth="1"/>
    <col min="16128" max="16128" width="15.7109375" style="22" customWidth="1"/>
    <col min="16129" max="16129" width="41" style="22" customWidth="1"/>
    <col min="16130" max="16130" width="15.7109375" style="22" customWidth="1"/>
    <col min="16131" max="16131" width="36.7109375" style="22" customWidth="1"/>
    <col min="16132" max="16132" width="15.7109375" style="22" customWidth="1"/>
    <col min="16133" max="16384" width="9.140625" style="22"/>
  </cols>
  <sheetData>
    <row r="1" spans="1:12" s="19" customFormat="1" ht="17.25" customHeight="1" x14ac:dyDescent="0.2">
      <c r="A1" s="114" t="s">
        <v>76</v>
      </c>
      <c r="B1" s="48"/>
      <c r="C1" s="48"/>
      <c r="D1" s="48"/>
    </row>
    <row r="2" spans="1:12" ht="36" customHeight="1" x14ac:dyDescent="0.2">
      <c r="A2" s="50" t="s">
        <v>68</v>
      </c>
      <c r="B2" s="50"/>
      <c r="C2" s="153" t="s">
        <v>120</v>
      </c>
      <c r="D2" s="153"/>
    </row>
    <row r="3" spans="1:12" ht="15.75" customHeight="1" x14ac:dyDescent="0.2">
      <c r="A3" s="50" t="s">
        <v>69</v>
      </c>
      <c r="B3" s="50"/>
      <c r="C3" s="64">
        <v>42829</v>
      </c>
      <c r="D3" s="49"/>
    </row>
    <row r="4" spans="1:12" ht="55.5" customHeight="1" x14ac:dyDescent="0.2">
      <c r="A4" s="148" t="s">
        <v>5</v>
      </c>
      <c r="B4" s="148" t="s">
        <v>71</v>
      </c>
      <c r="C4" s="112" t="str">
        <f>'Методика I этап'!B19</f>
        <v>Итоговое значение рейтинга открытости и прозрачности муниципальных учреждений муниципального образования, представленного на официальном сайте в сети Интернет www.bus.gov.ru</v>
      </c>
      <c r="D4" s="112" t="s">
        <v>70</v>
      </c>
      <c r="E4" s="19"/>
      <c r="F4" s="19"/>
      <c r="G4" s="19"/>
      <c r="H4" s="19"/>
      <c r="I4" s="19"/>
      <c r="J4" s="19"/>
      <c r="K4" s="19"/>
      <c r="L4" s="19"/>
    </row>
    <row r="5" spans="1:12" ht="17.25" customHeight="1" x14ac:dyDescent="0.2">
      <c r="A5" s="148"/>
      <c r="B5" s="148"/>
      <c r="C5" s="112" t="s">
        <v>78</v>
      </c>
      <c r="D5" s="148" t="s">
        <v>16</v>
      </c>
      <c r="E5" s="19"/>
      <c r="F5" s="19"/>
      <c r="G5" s="19"/>
      <c r="H5" s="19"/>
      <c r="I5" s="19"/>
      <c r="J5" s="19"/>
      <c r="K5" s="19"/>
      <c r="L5" s="19"/>
    </row>
    <row r="6" spans="1:12" ht="14.25" customHeight="1" x14ac:dyDescent="0.2">
      <c r="A6" s="148"/>
      <c r="B6" s="148"/>
      <c r="C6" s="112" t="s">
        <v>79</v>
      </c>
      <c r="D6" s="148"/>
      <c r="E6" s="19"/>
      <c r="F6" s="19"/>
      <c r="G6" s="19"/>
      <c r="H6" s="19"/>
      <c r="I6" s="19"/>
      <c r="J6" s="19"/>
      <c r="K6" s="19"/>
      <c r="L6" s="19"/>
    </row>
    <row r="7" spans="1:12" ht="14.25" customHeight="1" x14ac:dyDescent="0.2">
      <c r="A7" s="148"/>
      <c r="B7" s="148"/>
      <c r="C7" s="112" t="s">
        <v>80</v>
      </c>
      <c r="D7" s="148"/>
      <c r="E7" s="19"/>
      <c r="F7" s="19"/>
      <c r="G7" s="19"/>
      <c r="H7" s="19"/>
      <c r="I7" s="19"/>
      <c r="J7" s="19"/>
      <c r="K7" s="19"/>
      <c r="L7" s="19"/>
    </row>
    <row r="8" spans="1:12" ht="14.25" customHeight="1" x14ac:dyDescent="0.2">
      <c r="A8" s="148"/>
      <c r="B8" s="148"/>
      <c r="C8" s="112" t="s">
        <v>81</v>
      </c>
      <c r="D8" s="148"/>
      <c r="E8" s="19"/>
      <c r="F8" s="19"/>
      <c r="G8" s="19"/>
      <c r="H8" s="19"/>
      <c r="I8" s="19"/>
      <c r="J8" s="19"/>
      <c r="K8" s="19"/>
      <c r="L8" s="19"/>
    </row>
    <row r="9" spans="1:12" s="55" customFormat="1" ht="15.95" customHeight="1" x14ac:dyDescent="0.2">
      <c r="A9" s="106"/>
      <c r="B9" s="79" t="s">
        <v>72</v>
      </c>
      <c r="C9" s="110"/>
      <c r="D9" s="110"/>
      <c r="E9" s="57"/>
      <c r="F9" s="57"/>
      <c r="G9" s="57"/>
      <c r="H9" s="57"/>
      <c r="I9" s="57"/>
      <c r="J9" s="57"/>
      <c r="K9" s="57"/>
      <c r="L9" s="57"/>
    </row>
    <row r="10" spans="1:12" ht="15.95" customHeight="1" x14ac:dyDescent="0.2">
      <c r="A10" s="42">
        <v>1</v>
      </c>
      <c r="B10" s="51" t="s">
        <v>27</v>
      </c>
      <c r="C10" s="128">
        <v>0.92989999999999995</v>
      </c>
      <c r="D10" s="52">
        <f>IF(C10&gt;0.8,IF(C10&gt;0.9,IF(C10&gt;0.95,3,2),1),0)</f>
        <v>2</v>
      </c>
      <c r="E10" s="19"/>
      <c r="F10" s="19"/>
      <c r="G10" s="19"/>
      <c r="H10" s="19"/>
      <c r="I10" s="19"/>
      <c r="J10" s="19"/>
      <c r="K10" s="19"/>
      <c r="L10" s="19"/>
    </row>
    <row r="11" spans="1:12" ht="15.95" customHeight="1" x14ac:dyDescent="0.2">
      <c r="A11" s="42">
        <v>2</v>
      </c>
      <c r="B11" s="51" t="s">
        <v>28</v>
      </c>
      <c r="C11" s="128">
        <v>0.68569999999999998</v>
      </c>
      <c r="D11" s="52">
        <f t="shared" ref="D11:D52" si="0">IF(C11&gt;0.8,IF(C11&gt;0.9,IF(C11&gt;0.95,3,2),1),0)</f>
        <v>0</v>
      </c>
      <c r="E11" s="19"/>
      <c r="F11" s="19"/>
      <c r="G11" s="19"/>
      <c r="H11" s="19"/>
      <c r="I11" s="19"/>
      <c r="J11" s="19"/>
      <c r="K11" s="19"/>
      <c r="L11" s="19"/>
    </row>
    <row r="12" spans="1:12" ht="15.95" customHeight="1" x14ac:dyDescent="0.2">
      <c r="A12" s="42">
        <v>3</v>
      </c>
      <c r="B12" s="51" t="s">
        <v>151</v>
      </c>
      <c r="C12" s="128">
        <v>0.70630000000000004</v>
      </c>
      <c r="D12" s="52">
        <f t="shared" si="0"/>
        <v>0</v>
      </c>
      <c r="E12" s="19"/>
      <c r="F12" s="19"/>
      <c r="G12" s="19"/>
      <c r="H12" s="19"/>
      <c r="I12" s="19"/>
      <c r="J12" s="19"/>
      <c r="K12" s="19"/>
      <c r="L12" s="19"/>
    </row>
    <row r="13" spans="1:12" ht="15.95" customHeight="1" x14ac:dyDescent="0.2">
      <c r="A13" s="42">
        <v>4</v>
      </c>
      <c r="B13" s="51" t="s">
        <v>29</v>
      </c>
      <c r="C13" s="128">
        <v>0.61819999999999997</v>
      </c>
      <c r="D13" s="52">
        <f t="shared" si="0"/>
        <v>0</v>
      </c>
      <c r="E13" s="19"/>
      <c r="F13" s="19"/>
      <c r="G13" s="19"/>
      <c r="H13" s="19"/>
      <c r="I13" s="19"/>
      <c r="J13" s="19"/>
      <c r="K13" s="19"/>
      <c r="L13" s="19"/>
    </row>
    <row r="14" spans="1:12" s="55" customFormat="1" ht="15.95" customHeight="1" x14ac:dyDescent="0.2">
      <c r="A14" s="99"/>
      <c r="B14" s="79" t="s">
        <v>73</v>
      </c>
      <c r="C14" s="115"/>
      <c r="D14" s="109"/>
      <c r="E14" s="57"/>
      <c r="F14" s="57"/>
      <c r="G14" s="57"/>
      <c r="H14" s="57"/>
      <c r="I14" s="57"/>
      <c r="J14" s="57"/>
      <c r="K14" s="57"/>
      <c r="L14" s="57"/>
    </row>
    <row r="15" spans="1:12" ht="15.95" customHeight="1" x14ac:dyDescent="0.2">
      <c r="A15" s="42">
        <v>5</v>
      </c>
      <c r="B15" s="51" t="s">
        <v>30</v>
      </c>
      <c r="C15" s="128">
        <v>0.85599999999999998</v>
      </c>
      <c r="D15" s="52">
        <f t="shared" si="0"/>
        <v>1</v>
      </c>
      <c r="E15" s="19"/>
      <c r="F15" s="19"/>
      <c r="G15" s="19"/>
      <c r="H15" s="19"/>
      <c r="I15" s="19"/>
      <c r="J15" s="19"/>
      <c r="K15" s="19"/>
      <c r="L15" s="19"/>
    </row>
    <row r="16" spans="1:12" ht="15.95" customHeight="1" x14ac:dyDescent="0.2">
      <c r="A16" s="42">
        <v>6</v>
      </c>
      <c r="B16" s="51" t="s">
        <v>32</v>
      </c>
      <c r="C16" s="128">
        <v>0.90280000000000005</v>
      </c>
      <c r="D16" s="52">
        <f t="shared" si="0"/>
        <v>2</v>
      </c>
      <c r="E16" s="19"/>
      <c r="F16" s="19"/>
      <c r="G16" s="19"/>
      <c r="H16" s="19"/>
      <c r="I16" s="19"/>
      <c r="J16" s="19"/>
      <c r="K16" s="19"/>
      <c r="L16" s="19"/>
    </row>
    <row r="17" spans="1:12" ht="15.95" customHeight="1" x14ac:dyDescent="0.2">
      <c r="A17" s="42">
        <v>7</v>
      </c>
      <c r="B17" s="51" t="s">
        <v>31</v>
      </c>
      <c r="C17" s="128">
        <v>0.83879999999999999</v>
      </c>
      <c r="D17" s="52">
        <f t="shared" si="0"/>
        <v>1</v>
      </c>
      <c r="E17" s="19"/>
      <c r="F17" s="19"/>
      <c r="G17" s="19"/>
      <c r="H17" s="19"/>
      <c r="I17" s="19"/>
      <c r="J17" s="19"/>
      <c r="K17" s="19"/>
      <c r="L17" s="19"/>
    </row>
    <row r="18" spans="1:12" ht="15.95" customHeight="1" x14ac:dyDescent="0.2">
      <c r="A18" s="42">
        <v>8</v>
      </c>
      <c r="B18" s="51" t="s">
        <v>33</v>
      </c>
      <c r="C18" s="128">
        <v>0.86229999999999996</v>
      </c>
      <c r="D18" s="52">
        <f t="shared" si="0"/>
        <v>1</v>
      </c>
      <c r="E18" s="19"/>
      <c r="F18" s="19"/>
      <c r="G18" s="19"/>
      <c r="H18" s="19"/>
      <c r="I18" s="19"/>
      <c r="J18" s="19"/>
      <c r="K18" s="19"/>
      <c r="L18" s="19"/>
    </row>
    <row r="19" spans="1:12" ht="15.95" customHeight="1" x14ac:dyDescent="0.2">
      <c r="A19" s="42">
        <v>9</v>
      </c>
      <c r="B19" s="51" t="s">
        <v>34</v>
      </c>
      <c r="C19" s="128">
        <v>0.93220000000000003</v>
      </c>
      <c r="D19" s="52">
        <f t="shared" si="0"/>
        <v>2</v>
      </c>
      <c r="E19" s="19"/>
      <c r="F19" s="19"/>
      <c r="G19" s="19"/>
      <c r="H19" s="19"/>
      <c r="I19" s="19"/>
      <c r="J19" s="19"/>
      <c r="K19" s="19"/>
      <c r="L19" s="19"/>
    </row>
    <row r="20" spans="1:12" ht="15.95" customHeight="1" x14ac:dyDescent="0.2">
      <c r="A20" s="42">
        <v>10</v>
      </c>
      <c r="B20" s="51" t="s">
        <v>35</v>
      </c>
      <c r="C20" s="128">
        <v>0.43330000000000002</v>
      </c>
      <c r="D20" s="52">
        <f t="shared" si="0"/>
        <v>0</v>
      </c>
      <c r="E20" s="19"/>
      <c r="F20" s="19"/>
      <c r="G20" s="19"/>
      <c r="H20" s="19"/>
      <c r="I20" s="19"/>
      <c r="J20" s="19"/>
      <c r="K20" s="19"/>
      <c r="L20" s="19"/>
    </row>
    <row r="21" spans="1:12" ht="15.95" customHeight="1" x14ac:dyDescent="0.2">
      <c r="A21" s="42">
        <v>11</v>
      </c>
      <c r="B21" s="51" t="s">
        <v>74</v>
      </c>
      <c r="C21" s="128">
        <v>0.77500000000000002</v>
      </c>
      <c r="D21" s="52">
        <f t="shared" si="0"/>
        <v>0</v>
      </c>
      <c r="E21" s="19"/>
      <c r="F21" s="19"/>
      <c r="G21" s="19"/>
      <c r="H21" s="19"/>
      <c r="I21" s="19"/>
      <c r="J21" s="19"/>
      <c r="K21" s="19"/>
      <c r="L21" s="19"/>
    </row>
    <row r="22" spans="1:12" ht="15.95" customHeight="1" x14ac:dyDescent="0.2">
      <c r="A22" s="42">
        <v>12</v>
      </c>
      <c r="B22" s="51" t="s">
        <v>36</v>
      </c>
      <c r="C22" s="128">
        <v>0.85750000000000004</v>
      </c>
      <c r="D22" s="52">
        <f t="shared" si="0"/>
        <v>1</v>
      </c>
      <c r="E22" s="19"/>
      <c r="F22" s="19"/>
      <c r="G22" s="19"/>
      <c r="H22" s="19"/>
      <c r="I22" s="19"/>
      <c r="J22" s="19"/>
      <c r="K22" s="19"/>
      <c r="L22" s="19"/>
    </row>
    <row r="23" spans="1:12" ht="15.95" customHeight="1" x14ac:dyDescent="0.2">
      <c r="A23" s="42">
        <v>13</v>
      </c>
      <c r="B23" s="51" t="s">
        <v>37</v>
      </c>
      <c r="C23" s="128">
        <v>0.51249999999999996</v>
      </c>
      <c r="D23" s="52">
        <f t="shared" si="0"/>
        <v>0</v>
      </c>
      <c r="E23" s="19"/>
      <c r="F23" s="19"/>
      <c r="G23" s="19"/>
      <c r="H23" s="19"/>
      <c r="I23" s="19"/>
      <c r="J23" s="19"/>
      <c r="K23" s="19"/>
      <c r="L23" s="19"/>
    </row>
    <row r="24" spans="1:12" ht="15.95" customHeight="1" x14ac:dyDescent="0.2">
      <c r="A24" s="42">
        <v>14</v>
      </c>
      <c r="B24" s="51" t="s">
        <v>147</v>
      </c>
      <c r="C24" s="128">
        <v>0.79779999999999995</v>
      </c>
      <c r="D24" s="52">
        <f t="shared" si="0"/>
        <v>0</v>
      </c>
      <c r="E24" s="19"/>
      <c r="F24" s="19"/>
      <c r="G24" s="19"/>
      <c r="H24" s="19"/>
      <c r="I24" s="19"/>
      <c r="J24" s="19"/>
      <c r="K24" s="19"/>
      <c r="L24" s="19"/>
    </row>
    <row r="25" spans="1:12" ht="15.95" customHeight="1" x14ac:dyDescent="0.2">
      <c r="A25" s="42">
        <v>15</v>
      </c>
      <c r="B25" s="51" t="s">
        <v>38</v>
      </c>
      <c r="C25" s="128">
        <v>0.8478</v>
      </c>
      <c r="D25" s="52">
        <f t="shared" si="0"/>
        <v>1</v>
      </c>
      <c r="E25" s="19"/>
      <c r="F25" s="19"/>
      <c r="G25" s="19"/>
      <c r="H25" s="19"/>
      <c r="I25" s="19"/>
      <c r="J25" s="19"/>
      <c r="K25" s="19"/>
      <c r="L25" s="19"/>
    </row>
    <row r="26" spans="1:12" ht="15.95" customHeight="1" x14ac:dyDescent="0.2">
      <c r="A26" s="42">
        <v>16</v>
      </c>
      <c r="B26" s="51" t="s">
        <v>39</v>
      </c>
      <c r="C26" s="128">
        <v>0.63749999999999996</v>
      </c>
      <c r="D26" s="52">
        <f t="shared" si="0"/>
        <v>0</v>
      </c>
      <c r="E26" s="19"/>
      <c r="F26" s="19"/>
      <c r="G26" s="19"/>
      <c r="H26" s="19"/>
      <c r="I26" s="19"/>
      <c r="J26" s="19"/>
      <c r="K26" s="19"/>
      <c r="L26" s="19"/>
    </row>
    <row r="27" spans="1:12" ht="15.95" customHeight="1" x14ac:dyDescent="0.2">
      <c r="A27" s="42">
        <v>17</v>
      </c>
      <c r="B27" s="51" t="s">
        <v>40</v>
      </c>
      <c r="C27" s="128">
        <v>0.9103</v>
      </c>
      <c r="D27" s="52">
        <f t="shared" si="0"/>
        <v>2</v>
      </c>
      <c r="E27" s="19"/>
      <c r="F27" s="19"/>
      <c r="G27" s="19"/>
      <c r="H27" s="19"/>
      <c r="I27" s="19"/>
      <c r="J27" s="19"/>
      <c r="K27" s="19"/>
      <c r="L27" s="19"/>
    </row>
    <row r="28" spans="1:12" ht="15.95" customHeight="1" x14ac:dyDescent="0.2">
      <c r="A28" s="42">
        <v>18</v>
      </c>
      <c r="B28" s="51" t="s">
        <v>41</v>
      </c>
      <c r="C28" s="128">
        <v>0.5</v>
      </c>
      <c r="D28" s="52">
        <f t="shared" si="0"/>
        <v>0</v>
      </c>
      <c r="E28" s="19"/>
      <c r="F28" s="19"/>
      <c r="G28" s="19"/>
      <c r="H28" s="19"/>
      <c r="I28" s="19"/>
      <c r="J28" s="19"/>
      <c r="K28" s="19"/>
      <c r="L28" s="19"/>
    </row>
    <row r="29" spans="1:12" ht="15.95" customHeight="1" x14ac:dyDescent="0.2">
      <c r="A29" s="42">
        <v>19</v>
      </c>
      <c r="B29" s="51" t="s">
        <v>42</v>
      </c>
      <c r="C29" s="128">
        <v>0.85629999999999995</v>
      </c>
      <c r="D29" s="52">
        <f t="shared" si="0"/>
        <v>1</v>
      </c>
      <c r="E29" s="19"/>
      <c r="F29" s="19"/>
      <c r="G29" s="19"/>
      <c r="H29" s="19"/>
      <c r="I29" s="19"/>
      <c r="J29" s="19"/>
      <c r="K29" s="19"/>
      <c r="L29" s="19"/>
    </row>
    <row r="30" spans="1:12" ht="15.95" customHeight="1" x14ac:dyDescent="0.2">
      <c r="A30" s="42">
        <v>20</v>
      </c>
      <c r="B30" s="51" t="s">
        <v>43</v>
      </c>
      <c r="C30" s="128">
        <v>0.92090000000000005</v>
      </c>
      <c r="D30" s="52">
        <f t="shared" si="0"/>
        <v>2</v>
      </c>
      <c r="E30" s="19"/>
      <c r="F30" s="19"/>
      <c r="G30" s="19"/>
      <c r="H30" s="19"/>
      <c r="I30" s="19"/>
      <c r="J30" s="19"/>
      <c r="K30" s="19"/>
      <c r="L30" s="19"/>
    </row>
    <row r="31" spans="1:12" ht="15.95" customHeight="1" x14ac:dyDescent="0.2">
      <c r="A31" s="42">
        <v>21</v>
      </c>
      <c r="B31" s="51" t="s">
        <v>44</v>
      </c>
      <c r="C31" s="128">
        <v>0.9365</v>
      </c>
      <c r="D31" s="52">
        <f t="shared" si="0"/>
        <v>2</v>
      </c>
      <c r="E31" s="19"/>
      <c r="F31" s="19"/>
      <c r="G31" s="19"/>
      <c r="H31" s="19"/>
      <c r="I31" s="19"/>
      <c r="J31" s="19"/>
      <c r="K31" s="19"/>
      <c r="L31" s="19"/>
    </row>
    <row r="32" spans="1:12" ht="15.95" customHeight="1" x14ac:dyDescent="0.2">
      <c r="A32" s="42">
        <v>22</v>
      </c>
      <c r="B32" s="51" t="s">
        <v>45</v>
      </c>
      <c r="C32" s="128">
        <v>0.71599999999999997</v>
      </c>
      <c r="D32" s="52">
        <f t="shared" si="0"/>
        <v>0</v>
      </c>
      <c r="E32" s="19"/>
      <c r="F32" s="19"/>
      <c r="G32" s="19"/>
      <c r="H32" s="19"/>
      <c r="I32" s="19"/>
      <c r="J32" s="19"/>
      <c r="K32" s="19"/>
      <c r="L32" s="19"/>
    </row>
    <row r="33" spans="1:12" ht="15.95" customHeight="1" x14ac:dyDescent="0.2">
      <c r="A33" s="42">
        <v>23</v>
      </c>
      <c r="B33" s="51" t="s">
        <v>46</v>
      </c>
      <c r="C33" s="128">
        <v>0.72860000000000003</v>
      </c>
      <c r="D33" s="52">
        <f t="shared" si="0"/>
        <v>0</v>
      </c>
      <c r="E33" s="19"/>
      <c r="F33" s="19"/>
      <c r="G33" s="19"/>
      <c r="H33" s="19"/>
      <c r="I33" s="19"/>
      <c r="J33" s="19"/>
      <c r="K33" s="19"/>
      <c r="L33" s="19"/>
    </row>
    <row r="34" spans="1:12" ht="15.95" customHeight="1" x14ac:dyDescent="0.2">
      <c r="A34" s="42">
        <v>24</v>
      </c>
      <c r="B34" s="51" t="s">
        <v>47</v>
      </c>
      <c r="C34" s="128">
        <v>0.90300000000000002</v>
      </c>
      <c r="D34" s="52">
        <f t="shared" si="0"/>
        <v>2</v>
      </c>
      <c r="E34" s="19"/>
      <c r="F34" s="19"/>
      <c r="G34" s="19"/>
      <c r="H34" s="19"/>
      <c r="I34" s="19"/>
      <c r="J34" s="19"/>
      <c r="K34" s="19"/>
      <c r="L34" s="19"/>
    </row>
    <row r="35" spans="1:12" ht="15.95" customHeight="1" x14ac:dyDescent="0.2">
      <c r="A35" s="42">
        <v>25</v>
      </c>
      <c r="B35" s="51" t="s">
        <v>48</v>
      </c>
      <c r="C35" s="128">
        <v>0.79510000000000003</v>
      </c>
      <c r="D35" s="52">
        <f t="shared" si="0"/>
        <v>0</v>
      </c>
      <c r="E35" s="19"/>
      <c r="F35" s="19"/>
      <c r="G35" s="19"/>
      <c r="H35" s="19"/>
      <c r="I35" s="19"/>
      <c r="J35" s="19"/>
      <c r="K35" s="19"/>
      <c r="L35" s="19"/>
    </row>
    <row r="36" spans="1:12" ht="15.95" customHeight="1" x14ac:dyDescent="0.2">
      <c r="A36" s="42">
        <v>26</v>
      </c>
      <c r="B36" s="51" t="s">
        <v>49</v>
      </c>
      <c r="C36" s="128">
        <v>0.94889999999999997</v>
      </c>
      <c r="D36" s="52">
        <f t="shared" si="0"/>
        <v>2</v>
      </c>
      <c r="E36" s="19"/>
      <c r="F36" s="19"/>
      <c r="G36" s="19"/>
      <c r="H36" s="19"/>
      <c r="I36" s="19"/>
      <c r="J36" s="19"/>
      <c r="K36" s="19"/>
      <c r="L36" s="19"/>
    </row>
    <row r="37" spans="1:12" ht="15.95" customHeight="1" x14ac:dyDescent="0.2">
      <c r="A37" s="42">
        <v>27</v>
      </c>
      <c r="B37" s="51" t="s">
        <v>50</v>
      </c>
      <c r="C37" s="128">
        <v>0.90669999999999995</v>
      </c>
      <c r="D37" s="52">
        <f t="shared" si="0"/>
        <v>2</v>
      </c>
      <c r="E37" s="19"/>
      <c r="F37" s="19"/>
      <c r="G37" s="19"/>
      <c r="H37" s="19"/>
      <c r="I37" s="19"/>
      <c r="J37" s="19"/>
      <c r="K37" s="19"/>
      <c r="L37" s="19"/>
    </row>
    <row r="38" spans="1:12" ht="15.95" customHeight="1" x14ac:dyDescent="0.2">
      <c r="A38" s="42">
        <v>28</v>
      </c>
      <c r="B38" s="51" t="s">
        <v>51</v>
      </c>
      <c r="C38" s="128">
        <v>0.76859999999999995</v>
      </c>
      <c r="D38" s="52">
        <f t="shared" si="0"/>
        <v>0</v>
      </c>
      <c r="E38" s="19"/>
      <c r="F38" s="19"/>
      <c r="G38" s="19"/>
      <c r="H38" s="19"/>
      <c r="I38" s="19"/>
      <c r="J38" s="19"/>
      <c r="K38" s="19"/>
      <c r="L38" s="19"/>
    </row>
    <row r="39" spans="1:12" ht="15.95" customHeight="1" x14ac:dyDescent="0.2">
      <c r="A39" s="42">
        <v>29</v>
      </c>
      <c r="B39" s="51" t="s">
        <v>52</v>
      </c>
      <c r="C39" s="128">
        <v>0.85450000000000004</v>
      </c>
      <c r="D39" s="52">
        <f t="shared" si="0"/>
        <v>1</v>
      </c>
      <c r="E39" s="19"/>
      <c r="F39" s="19"/>
      <c r="G39" s="19"/>
      <c r="H39" s="19"/>
      <c r="I39" s="19"/>
      <c r="J39" s="19"/>
      <c r="K39" s="19"/>
      <c r="L39" s="19"/>
    </row>
    <row r="40" spans="1:12" ht="15.95" customHeight="1" x14ac:dyDescent="0.2">
      <c r="A40" s="44">
        <v>30</v>
      </c>
      <c r="B40" s="51" t="s">
        <v>53</v>
      </c>
      <c r="C40" s="128">
        <v>0.8</v>
      </c>
      <c r="D40" s="52">
        <f t="shared" si="0"/>
        <v>0</v>
      </c>
      <c r="E40" s="19"/>
      <c r="F40" s="19"/>
      <c r="G40" s="19"/>
      <c r="H40" s="19"/>
      <c r="I40" s="19"/>
      <c r="J40" s="19"/>
      <c r="K40" s="19"/>
      <c r="L40" s="19"/>
    </row>
    <row r="41" spans="1:12" ht="15.95" customHeight="1" x14ac:dyDescent="0.2">
      <c r="A41" s="44">
        <v>31</v>
      </c>
      <c r="B41" s="51" t="s">
        <v>54</v>
      </c>
      <c r="C41" s="128">
        <v>0.79879999999999995</v>
      </c>
      <c r="D41" s="52">
        <f t="shared" si="0"/>
        <v>0</v>
      </c>
      <c r="E41" s="19"/>
      <c r="F41" s="19"/>
      <c r="G41" s="19"/>
      <c r="H41" s="19"/>
      <c r="I41" s="19"/>
      <c r="J41" s="19"/>
      <c r="K41" s="19"/>
      <c r="L41" s="19"/>
    </row>
    <row r="42" spans="1:12" ht="15.95" customHeight="1" x14ac:dyDescent="0.2">
      <c r="A42" s="44">
        <v>32</v>
      </c>
      <c r="B42" s="51" t="s">
        <v>55</v>
      </c>
      <c r="C42" s="128">
        <v>0.89439999999999997</v>
      </c>
      <c r="D42" s="52">
        <f t="shared" si="0"/>
        <v>1</v>
      </c>
      <c r="E42" s="19"/>
      <c r="F42" s="19"/>
      <c r="G42" s="19"/>
      <c r="H42" s="19"/>
      <c r="I42" s="19"/>
      <c r="J42" s="19"/>
      <c r="K42" s="19"/>
      <c r="L42" s="19"/>
    </row>
    <row r="43" spans="1:12" ht="15.95" customHeight="1" x14ac:dyDescent="0.2">
      <c r="A43" s="44">
        <v>33</v>
      </c>
      <c r="B43" s="51" t="s">
        <v>56</v>
      </c>
      <c r="C43" s="128">
        <v>0.84379999999999999</v>
      </c>
      <c r="D43" s="52">
        <f t="shared" si="0"/>
        <v>1</v>
      </c>
      <c r="E43" s="19"/>
      <c r="F43" s="19"/>
      <c r="G43" s="19"/>
      <c r="H43" s="19"/>
      <c r="I43" s="19"/>
      <c r="J43" s="19"/>
      <c r="K43" s="19"/>
      <c r="L43" s="19"/>
    </row>
    <row r="44" spans="1:12" ht="15.95" customHeight="1" x14ac:dyDescent="0.2">
      <c r="A44" s="44">
        <v>34</v>
      </c>
      <c r="B44" s="51" t="s">
        <v>57</v>
      </c>
      <c r="C44" s="128">
        <v>0.89170000000000005</v>
      </c>
      <c r="D44" s="52">
        <f t="shared" si="0"/>
        <v>1</v>
      </c>
      <c r="E44" s="19"/>
      <c r="F44" s="19"/>
      <c r="G44" s="19"/>
      <c r="H44" s="19"/>
      <c r="I44" s="19"/>
      <c r="J44" s="19"/>
      <c r="K44" s="19"/>
      <c r="L44" s="19"/>
    </row>
    <row r="45" spans="1:12" ht="15.95" customHeight="1" x14ac:dyDescent="0.2">
      <c r="A45" s="44">
        <v>35</v>
      </c>
      <c r="B45" s="51" t="s">
        <v>58</v>
      </c>
      <c r="C45" s="128">
        <v>0.73199999999999998</v>
      </c>
      <c r="D45" s="52">
        <f t="shared" si="0"/>
        <v>0</v>
      </c>
      <c r="E45" s="19"/>
      <c r="F45" s="19"/>
      <c r="G45" s="19"/>
      <c r="H45" s="19"/>
      <c r="I45" s="19"/>
      <c r="J45" s="19"/>
      <c r="K45" s="19"/>
      <c r="L45" s="19"/>
    </row>
    <row r="46" spans="1:12" ht="15.95" customHeight="1" x14ac:dyDescent="0.2">
      <c r="A46" s="42">
        <v>36</v>
      </c>
      <c r="B46" s="51" t="s">
        <v>60</v>
      </c>
      <c r="C46" s="128">
        <v>0.78749999999999998</v>
      </c>
      <c r="D46" s="52">
        <f t="shared" si="0"/>
        <v>0</v>
      </c>
      <c r="E46" s="19"/>
      <c r="F46" s="19"/>
      <c r="G46" s="19"/>
      <c r="H46" s="19"/>
      <c r="I46" s="19"/>
      <c r="J46" s="19"/>
      <c r="K46" s="19"/>
      <c r="L46" s="19"/>
    </row>
    <row r="47" spans="1:12" ht="15.95" customHeight="1" x14ac:dyDescent="0.2">
      <c r="A47" s="42">
        <v>37</v>
      </c>
      <c r="B47" s="51" t="s">
        <v>61</v>
      </c>
      <c r="C47" s="128">
        <v>0.90300000000000002</v>
      </c>
      <c r="D47" s="52">
        <f t="shared" si="0"/>
        <v>2</v>
      </c>
      <c r="E47" s="19"/>
      <c r="F47" s="19"/>
      <c r="G47" s="19"/>
      <c r="H47" s="19"/>
      <c r="I47" s="19"/>
      <c r="J47" s="19"/>
      <c r="K47" s="19"/>
      <c r="L47" s="19"/>
    </row>
    <row r="48" spans="1:12" ht="15.95" customHeight="1" x14ac:dyDescent="0.2">
      <c r="A48" s="42">
        <v>38</v>
      </c>
      <c r="B48" s="51" t="s">
        <v>62</v>
      </c>
      <c r="C48" s="128">
        <v>0.53849999999999998</v>
      </c>
      <c r="D48" s="52">
        <f t="shared" si="0"/>
        <v>0</v>
      </c>
      <c r="E48" s="19"/>
      <c r="F48" s="19"/>
      <c r="G48" s="19"/>
      <c r="H48" s="19"/>
      <c r="I48" s="19"/>
      <c r="J48" s="19"/>
      <c r="K48" s="19"/>
      <c r="L48" s="19"/>
    </row>
    <row r="49" spans="1:12" ht="15.95" customHeight="1" x14ac:dyDescent="0.2">
      <c r="A49" s="42">
        <v>39</v>
      </c>
      <c r="B49" s="51" t="s">
        <v>59</v>
      </c>
      <c r="C49" s="128">
        <v>0.71250000000000002</v>
      </c>
      <c r="D49" s="52">
        <f t="shared" si="0"/>
        <v>0</v>
      </c>
      <c r="E49" s="19"/>
      <c r="F49" s="19"/>
      <c r="G49" s="19"/>
      <c r="H49" s="19"/>
      <c r="I49" s="19"/>
      <c r="J49" s="19"/>
      <c r="K49" s="19"/>
      <c r="L49" s="19"/>
    </row>
    <row r="50" spans="1:12" ht="15.95" customHeight="1" x14ac:dyDescent="0.2">
      <c r="A50" s="42">
        <v>40</v>
      </c>
      <c r="B50" s="51" t="s">
        <v>63</v>
      </c>
      <c r="C50" s="128">
        <v>0.87560000000000004</v>
      </c>
      <c r="D50" s="52">
        <f t="shared" si="0"/>
        <v>1</v>
      </c>
      <c r="E50" s="19"/>
      <c r="F50" s="19"/>
      <c r="G50" s="19"/>
      <c r="H50" s="19"/>
      <c r="I50" s="19"/>
      <c r="J50" s="19"/>
      <c r="K50" s="19"/>
      <c r="L50" s="19"/>
    </row>
    <row r="51" spans="1:12" ht="15.95" customHeight="1" x14ac:dyDescent="0.2">
      <c r="A51" s="42">
        <v>41</v>
      </c>
      <c r="B51" s="51" t="s">
        <v>64</v>
      </c>
      <c r="C51" s="128">
        <v>0.87929999999999997</v>
      </c>
      <c r="D51" s="52">
        <f t="shared" si="0"/>
        <v>1</v>
      </c>
      <c r="E51" s="19"/>
      <c r="F51" s="19"/>
      <c r="G51" s="19"/>
      <c r="H51" s="19"/>
      <c r="I51" s="19"/>
      <c r="J51" s="19"/>
      <c r="K51" s="19"/>
      <c r="L51" s="19"/>
    </row>
    <row r="52" spans="1:12" ht="15.95" customHeight="1" x14ac:dyDescent="0.2">
      <c r="A52" s="42">
        <v>42</v>
      </c>
      <c r="B52" s="51" t="s">
        <v>65</v>
      </c>
      <c r="C52" s="128">
        <v>0.7802</v>
      </c>
      <c r="D52" s="52">
        <f t="shared" si="0"/>
        <v>0</v>
      </c>
      <c r="E52" s="19"/>
      <c r="F52" s="19"/>
      <c r="G52" s="19"/>
      <c r="H52" s="19"/>
      <c r="I52" s="19"/>
      <c r="J52" s="19"/>
      <c r="K52" s="19"/>
      <c r="L52" s="19"/>
    </row>
    <row r="56" spans="1:12" x14ac:dyDescent="0.2">
      <c r="B56" s="8"/>
      <c r="C56" s="14"/>
      <c r="D56" s="14"/>
    </row>
    <row r="63" spans="1:12" x14ac:dyDescent="0.2">
      <c r="B63" s="8"/>
      <c r="C63" s="14"/>
      <c r="D63" s="14"/>
    </row>
    <row r="67" spans="2:4" x14ac:dyDescent="0.2">
      <c r="B67" s="8"/>
      <c r="C67" s="14"/>
      <c r="D67" s="14"/>
    </row>
    <row r="70" spans="2:4" x14ac:dyDescent="0.2">
      <c r="B70" s="8"/>
      <c r="C70" s="14"/>
      <c r="D70" s="14"/>
    </row>
    <row r="74" spans="2:4" x14ac:dyDescent="0.2">
      <c r="B74" s="8"/>
      <c r="C74" s="14"/>
      <c r="D74" s="14"/>
    </row>
    <row r="77" spans="2:4" x14ac:dyDescent="0.2">
      <c r="B77" s="8"/>
      <c r="C77" s="14"/>
      <c r="D77" s="14"/>
    </row>
    <row r="81" spans="2:4" x14ac:dyDescent="0.2">
      <c r="B81" s="8"/>
      <c r="C81" s="14"/>
      <c r="D81" s="14"/>
    </row>
  </sheetData>
  <mergeCells count="4">
    <mergeCell ref="A4:A8"/>
    <mergeCell ref="B4:B8"/>
    <mergeCell ref="D5:D8"/>
    <mergeCell ref="C2:D2"/>
  </mergeCells>
  <pageMargins left="0.70866141732283472" right="0.70866141732283472" top="0.74803149606299213" bottom="0.74803149606299213" header="0.31496062992125984" footer="0.31496062992125984"/>
  <pageSetup paperSize="9" scale="74" fitToHeight="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Документ" ma:contentTypeID="0x010100226BE93D21C58145B82248EFB43F0C34" ma:contentTypeVersion="2" ma:contentTypeDescription="Создание документа." ma:contentTypeScope="" ma:versionID="f2469f45ae5c13be480426f9ab148e7c">
  <xsd:schema xmlns:xsd="http://www.w3.org/2001/XMLSchema" xmlns:xs="http://www.w3.org/2001/XMLSchema" xmlns:p="http://schemas.microsoft.com/office/2006/metadata/properties" xmlns:ns2="b1e5bdc4-b57e-4af5-8c56-e26e352185e0" targetNamespace="http://schemas.microsoft.com/office/2006/metadata/properties" ma:root="true" ma:fieldsID="de7e74487d0a93bb41eea5997f360510"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46EEF7-8045-4DB7-9541-7AF708A6030F}">
  <ds:schemaRefs>
    <ds:schemaRef ds:uri="http://schemas.microsoft.com/sharepoint/events"/>
  </ds:schemaRefs>
</ds:datastoreItem>
</file>

<file path=customXml/itemProps2.xml><?xml version="1.0" encoding="utf-8"?>
<ds:datastoreItem xmlns:ds="http://schemas.openxmlformats.org/officeDocument/2006/customXml" ds:itemID="{DCF9119B-E218-4532-9BC7-0DA868F22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431B41-F27F-4B3B-AB93-DD431B99E7FE}">
  <ds:schemaRefs>
    <ds:schemaRef ds:uri="http://schemas.microsoft.com/sharepoint/v3/contenttype/forms"/>
  </ds:schemaRefs>
</ds:datastoreItem>
</file>

<file path=customXml/itemProps4.xml><?xml version="1.0" encoding="utf-8"?>
<ds:datastoreItem xmlns:ds="http://schemas.openxmlformats.org/officeDocument/2006/customXml" ds:itemID="{DAA45A5E-8BC0-4BC8-A0F9-ED9CB89E47FD}">
  <ds:schemaRefs>
    <ds:schemaRef ds:uri="http://schemas.microsoft.com/office/2006/documentManagement/types"/>
    <ds:schemaRef ds:uri="http://schemas.microsoft.com/office/2006/metadata/properties"/>
    <ds:schemaRef ds:uri="http://schemas.microsoft.com/office/infopath/2007/PartnerControls"/>
    <ds:schemaRef ds:uri="http://purl.org/dc/terms/"/>
    <ds:schemaRef ds:uri="http://purl.org/dc/elements/1.1/"/>
    <ds:schemaRef ds:uri="http://purl.org/dc/dcmitype/"/>
    <ds:schemaRef ds:uri="http://www.w3.org/XML/1998/namespace"/>
    <ds:schemaRef ds:uri="http://schemas.openxmlformats.org/package/2006/metadata/core-properties"/>
    <ds:schemaRef ds:uri="b1e5bdc4-b57e-4af5-8c56-e26e352185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Оценка (Этап I)</vt:lpstr>
      <vt:lpstr>Методика I этап</vt:lpstr>
      <vt:lpstr>Показатель 1.1</vt:lpstr>
      <vt:lpstr>Показатель 1.2</vt:lpstr>
      <vt:lpstr>Параметры</vt:lpstr>
      <vt:lpstr>Раздел 2</vt:lpstr>
      <vt:lpstr>Выбор_1.1</vt:lpstr>
      <vt:lpstr>Выбор_1.2</vt:lpstr>
      <vt:lpstr>'Оценка (Этап I)'!Заголовки_для_печати</vt:lpstr>
      <vt:lpstr>'Показатель 1.1'!Заголовки_для_печати</vt:lpstr>
      <vt:lpstr>'Показатель 1.2'!Заголовки_для_печати</vt:lpstr>
      <vt:lpstr>'Раздел 2'!Заголовки_для_печати</vt:lpstr>
      <vt:lpstr>'Оценка (Этап I)'!Область_печати</vt:lpstr>
      <vt:lpstr>'Показатель 1.1'!Область_печати</vt:lpstr>
      <vt:lpstr>'Показатель 1.2'!Область_печати</vt:lpstr>
      <vt:lpstr>'Раздел 2'!Область_печати</vt:lpstr>
      <vt:lpstr>Формат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Потапова Анна Юрьевна</cp:lastModifiedBy>
  <cp:lastPrinted>2017-04-14T05:42:05Z</cp:lastPrinted>
  <dcterms:created xsi:type="dcterms:W3CDTF">2014-03-12T05:40:39Z</dcterms:created>
  <dcterms:modified xsi:type="dcterms:W3CDTF">2017-03-14T08:00:41Z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0x010100226BE93D21C58145B82248EFB43F0C34</vt:lpwstr>
  </property>
  <property fmtid="{D5CDD505-2E9C-101B-9397-08002B2CF9AE}" pid="3" name="_dlc_DocIdItemGuid">
    <vt:lpwstr>2f2dda05-de32-4e3b-8017-43a34006b988</vt:lpwstr>
  </property>
  <property fmtid="{D5CDD505-2E9C-101B-9397-08002B2CF9AE}" pid="4" name="_dlc_DocId">
    <vt:lpwstr>TF6NQPKX43ZY-91-485</vt:lpwstr>
  </property>
  <property fmtid="{D5CDD505-2E9C-101B-9397-08002B2CF9AE}" pid="5" name="_dlc_DocIdUrl">
    <vt:lpwstr>https://v11-sp.nifi.ru/nd/centre_mezshbudjet/_layouts/15/DocIdRedir.aspx?ID=TF6NQPKX43ZY-91-485, TF6NQPKX43ZY-91-485</vt:lpwstr>
  </property>
</Properties>
</file>