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460" windowWidth="15480" windowHeight="9180" tabRatio="793"/>
  </bookViews>
  <sheets>
    <sheet name="Оценка (Этап I-II) " sheetId="34" r:id="rId1"/>
    <sheet name="Оценка (Этап II)" sheetId="12" r:id="rId2"/>
    <sheet name="Методика II этап" sheetId="25" r:id="rId3"/>
    <sheet name="Показатель 3.1" sheetId="14" r:id="rId4"/>
    <sheet name="Показатель 3.2" sheetId="8" r:id="rId5"/>
    <sheet name="Параметры" sheetId="17" state="hidden" r:id="rId6"/>
    <sheet name="Показатель 3.3" sheetId="28" r:id="rId7"/>
    <sheet name="Показатель 4.1" sheetId="31" r:id="rId8"/>
    <sheet name="Показатель 4.2" sheetId="32" r:id="rId9"/>
  </sheets>
  <externalReferences>
    <externalReference r:id="rId10"/>
  </externalReferences>
  <definedNames>
    <definedName name="_xlnm._FilterDatabase" localSheetId="3" hidden="1">'Показатель 3.1'!$A$8:$T$47</definedName>
    <definedName name="_xlnm._FilterDatabase" localSheetId="4" hidden="1">'Показатель 3.2'!$A$1:$I$52</definedName>
    <definedName name="_xlnm._FilterDatabase" localSheetId="6" hidden="1">'Показатель 3.3'!$A$1:$K$50</definedName>
    <definedName name="_xlnm._FilterDatabase" localSheetId="7" hidden="1">'Показатель 4.1'!$A$1:$I$50</definedName>
    <definedName name="_xlnm._FilterDatabase" localSheetId="8" hidden="1">'Показатель 4.2'!$A$7:$T$46</definedName>
    <definedName name="OLE_LINK51" localSheetId="3">'Показатель 3.1'!$K$45</definedName>
    <definedName name="А1" localSheetId="0">#REF!</definedName>
    <definedName name="А1" localSheetId="6">#REF!</definedName>
    <definedName name="А1" localSheetId="7">#REF!</definedName>
    <definedName name="А1" localSheetId="8">#REF!</definedName>
    <definedName name="А1">#REF!</definedName>
    <definedName name="Выбор_1.1" localSheetId="8">'Показатель 4.2'!$C$5:$C$6</definedName>
    <definedName name="Выбор_1.1">'Показатель 3.1'!$C$5:$C$7</definedName>
    <definedName name="Выбор_1.2" localSheetId="6">'Показатель 3.3'!$C$5:$C$6</definedName>
    <definedName name="Выбор_1.2" localSheetId="7">'Показатель 4.1'!$C$5:$C$6</definedName>
    <definedName name="Выбор_1.2">'Показатель 3.2'!$C$5:$C$7</definedName>
    <definedName name="Выбор_1.3" localSheetId="0">#REF!</definedName>
    <definedName name="Выбор_1.3" localSheetId="6">#REF!</definedName>
    <definedName name="Выбор_1.3" localSheetId="7">#REF!</definedName>
    <definedName name="Выбор_1.3" localSheetId="8">#REF!</definedName>
    <definedName name="Выбор_1.3">#REF!</definedName>
    <definedName name="Выбор_4.1" localSheetId="0">#REF!</definedName>
    <definedName name="Выбор_4.1" localSheetId="6">#REF!</definedName>
    <definedName name="Выбор_4.1" localSheetId="7">#REF!</definedName>
    <definedName name="Выбор_4.1" localSheetId="8">#REF!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6">#REF!</definedName>
    <definedName name="Выбор1.1" localSheetId="7">#REF!</definedName>
    <definedName name="Выбор1.1" localSheetId="8">#REF!</definedName>
    <definedName name="Выбор1.1">#REF!</definedName>
    <definedName name="Да_нет" localSheetId="0">#REF!</definedName>
    <definedName name="Да_нет" localSheetId="6">#REF!</definedName>
    <definedName name="Да_нет" localSheetId="7">#REF!</definedName>
    <definedName name="Да_нет" localSheetId="8">#REF!</definedName>
    <definedName name="Да_нет">#REF!</definedName>
    <definedName name="_xlnm.Print_Titles" localSheetId="1">'Оценка (Этап II)'!$3:$4</definedName>
    <definedName name="_xlnm.Print_Titles" localSheetId="0">'Оценка (Этап I-II) '!$3:$4</definedName>
    <definedName name="_xlnm.Print_Titles" localSheetId="3">'Показатель 3.1'!$4:$7</definedName>
    <definedName name="_xlnm.Print_Titles" localSheetId="4">'Показатель 3.2'!$4:$7</definedName>
    <definedName name="_xlnm.Print_Titles" localSheetId="6">'Показатель 3.3'!$4:$6</definedName>
    <definedName name="_xlnm.Print_Titles" localSheetId="7">'Показатель 4.1'!$4:$6</definedName>
    <definedName name="_xlnm.Print_Titles" localSheetId="8">'Показатель 4.2'!$4:$6</definedName>
    <definedName name="Коэфициент">[1]Параметры!$C$3:$C$4</definedName>
    <definedName name="_xlnm.Print_Area" localSheetId="1">'Оценка (Этап II)'!$A$1:$G$49</definedName>
    <definedName name="_xlnm.Print_Area" localSheetId="0">'Оценка (Этап I-II) '!$A$1:$D$49</definedName>
    <definedName name="_xlnm.Print_Area" localSheetId="3">'Показатель 3.1'!$A$1:$L$51</definedName>
    <definedName name="_xlnm.Print_Area" localSheetId="4">'Показатель 3.2'!$A$1:$J$52</definedName>
    <definedName name="_xlnm.Print_Area" localSheetId="6">'Показатель 3.3'!$A$1:$L$50</definedName>
    <definedName name="_xlnm.Print_Area" localSheetId="7">'Показатель 4.1'!$A$1:$J$50</definedName>
    <definedName name="_xlnm.Print_Area" localSheetId="8">'Показатель 4.2'!$A$1:$L$50</definedName>
    <definedName name="Формат">Параметры!$C$3:$C$4</definedName>
  </definedNames>
  <calcPr calcId="145621"/>
</workbook>
</file>

<file path=xl/calcChain.xml><?xml version="1.0" encoding="utf-8"?>
<calcChain xmlns="http://schemas.openxmlformats.org/spreadsheetml/2006/main">
  <c r="F18" i="32" l="1"/>
  <c r="B5" i="34" l="1"/>
  <c r="G3" i="12" l="1"/>
  <c r="F3" i="12"/>
  <c r="E3" i="12"/>
  <c r="F36" i="32"/>
  <c r="F38" i="32"/>
  <c r="F46" i="32"/>
  <c r="C6" i="32"/>
  <c r="C5" i="32"/>
  <c r="F21" i="32" s="1"/>
  <c r="C4" i="32"/>
  <c r="A3" i="32"/>
  <c r="E14" i="31"/>
  <c r="E15" i="31"/>
  <c r="E16" i="31"/>
  <c r="E23" i="31"/>
  <c r="E24" i="31"/>
  <c r="E26" i="31"/>
  <c r="E32" i="31"/>
  <c r="E34" i="31"/>
  <c r="E35" i="31"/>
  <c r="E42" i="31"/>
  <c r="E43" i="31"/>
  <c r="E44" i="31"/>
  <c r="E13" i="31"/>
  <c r="E9" i="31"/>
  <c r="E10" i="31"/>
  <c r="C6" i="31"/>
  <c r="C5" i="31"/>
  <c r="E17" i="31" s="1"/>
  <c r="C4" i="31"/>
  <c r="A3" i="31"/>
  <c r="C6" i="28"/>
  <c r="C5" i="28"/>
  <c r="F17" i="28" s="1"/>
  <c r="J17" i="28" s="1"/>
  <c r="C4" i="28"/>
  <c r="A3" i="28"/>
  <c r="A3" i="8"/>
  <c r="C5" i="14"/>
  <c r="C21" i="25"/>
  <c r="C5" i="25"/>
  <c r="E50" i="31" l="1"/>
  <c r="H50" i="31" s="1"/>
  <c r="F49" i="12" s="1"/>
  <c r="E40" i="31"/>
  <c r="E31" i="31"/>
  <c r="E22" i="31"/>
  <c r="H22" i="31" s="1"/>
  <c r="F21" i="12" s="1"/>
  <c r="F28" i="32"/>
  <c r="J28" i="32" s="1"/>
  <c r="G27" i="12" s="1"/>
  <c r="E48" i="31"/>
  <c r="E21" i="31"/>
  <c r="H21" i="31" s="1"/>
  <c r="F20" i="12" s="1"/>
  <c r="E39" i="31"/>
  <c r="H39" i="31" s="1"/>
  <c r="F38" i="12" s="1"/>
  <c r="E30" i="31"/>
  <c r="E47" i="31"/>
  <c r="E29" i="31"/>
  <c r="E20" i="31"/>
  <c r="E8" i="31"/>
  <c r="E46" i="31"/>
  <c r="E37" i="31"/>
  <c r="E28" i="31"/>
  <c r="H28" i="31" s="1"/>
  <c r="F27" i="12" s="1"/>
  <c r="E19" i="31"/>
  <c r="E38" i="31"/>
  <c r="E11" i="31"/>
  <c r="E45" i="31"/>
  <c r="H45" i="31" s="1"/>
  <c r="F44" i="12" s="1"/>
  <c r="E36" i="31"/>
  <c r="H36" i="31" s="1"/>
  <c r="F35" i="12" s="1"/>
  <c r="E27" i="31"/>
  <c r="E18" i="31"/>
  <c r="H18" i="31" s="1"/>
  <c r="F17" i="12" s="1"/>
  <c r="F50" i="32"/>
  <c r="J50" i="32" s="1"/>
  <c r="G49" i="12" s="1"/>
  <c r="F38" i="14"/>
  <c r="F12" i="14"/>
  <c r="F28" i="14"/>
  <c r="F23" i="14"/>
  <c r="F17" i="14"/>
  <c r="F33" i="14"/>
  <c r="F41" i="14"/>
  <c r="F36" i="14"/>
  <c r="F47" i="32"/>
  <c r="J47" i="32" s="1"/>
  <c r="G46" i="12" s="1"/>
  <c r="F37" i="32"/>
  <c r="J37" i="32" s="1"/>
  <c r="G36" i="12" s="1"/>
  <c r="F27" i="32"/>
  <c r="J27" i="32" s="1"/>
  <c r="G26" i="12" s="1"/>
  <c r="F16" i="32"/>
  <c r="J16" i="32" s="1"/>
  <c r="G15" i="12" s="1"/>
  <c r="F26" i="32"/>
  <c r="J26" i="32" s="1"/>
  <c r="G25" i="12" s="1"/>
  <c r="F8" i="32"/>
  <c r="J8" i="32" s="1"/>
  <c r="G7" i="12" s="1"/>
  <c r="F35" i="32"/>
  <c r="J35" i="32" s="1"/>
  <c r="G34" i="12" s="1"/>
  <c r="F14" i="32"/>
  <c r="F44" i="32"/>
  <c r="F23" i="32"/>
  <c r="J23" i="32" s="1"/>
  <c r="G22" i="12" s="1"/>
  <c r="F43" i="32"/>
  <c r="J43" i="32" s="1"/>
  <c r="G42" i="12" s="1"/>
  <c r="F32" i="32"/>
  <c r="J32" i="32" s="1"/>
  <c r="G31" i="12" s="1"/>
  <c r="F9" i="32"/>
  <c r="J9" i="32" s="1"/>
  <c r="G8" i="12" s="1"/>
  <c r="F42" i="32"/>
  <c r="J42" i="32" s="1"/>
  <c r="G41" i="12" s="1"/>
  <c r="F31" i="32"/>
  <c r="J31" i="32" s="1"/>
  <c r="G30" i="12" s="1"/>
  <c r="F20" i="32"/>
  <c r="J20" i="32" s="1"/>
  <c r="G19" i="12" s="1"/>
  <c r="F15" i="32"/>
  <c r="J15" i="32" s="1"/>
  <c r="G14" i="12" s="1"/>
  <c r="F45" i="32"/>
  <c r="J45" i="32" s="1"/>
  <c r="G44" i="12" s="1"/>
  <c r="F24" i="32"/>
  <c r="J24" i="32" s="1"/>
  <c r="G23" i="12" s="1"/>
  <c r="F11" i="32"/>
  <c r="J11" i="32" s="1"/>
  <c r="G10" i="12" s="1"/>
  <c r="F34" i="32"/>
  <c r="J34" i="32" s="1"/>
  <c r="G33" i="12" s="1"/>
  <c r="F10" i="32"/>
  <c r="J10" i="32" s="1"/>
  <c r="G9" i="12" s="1"/>
  <c r="F22" i="32"/>
  <c r="J22" i="32" s="1"/>
  <c r="G21" i="12" s="1"/>
  <c r="F13" i="32"/>
  <c r="J13" i="32" s="1"/>
  <c r="G12" i="12" s="1"/>
  <c r="F40" i="32"/>
  <c r="J40" i="32" s="1"/>
  <c r="G39" i="12" s="1"/>
  <c r="F29" i="32"/>
  <c r="F19" i="32"/>
  <c r="J19" i="32" s="1"/>
  <c r="G18" i="12" s="1"/>
  <c r="E49" i="31"/>
  <c r="H49" i="31" s="1"/>
  <c r="F48" i="12" s="1"/>
  <c r="E41" i="31"/>
  <c r="H41" i="31" s="1"/>
  <c r="F40" i="12" s="1"/>
  <c r="E33" i="31"/>
  <c r="H33" i="31" s="1"/>
  <c r="F32" i="12" s="1"/>
  <c r="E25" i="31"/>
  <c r="H25" i="31" s="1"/>
  <c r="F24" i="12" s="1"/>
  <c r="F48" i="32"/>
  <c r="J48" i="32" s="1"/>
  <c r="G47" i="12" s="1"/>
  <c r="F39" i="32"/>
  <c r="J39" i="32" s="1"/>
  <c r="G38" i="12" s="1"/>
  <c r="F30" i="32"/>
  <c r="J30" i="32" s="1"/>
  <c r="G29" i="12" s="1"/>
  <c r="F49" i="32"/>
  <c r="J49" i="32" s="1"/>
  <c r="G48" i="12" s="1"/>
  <c r="F41" i="32"/>
  <c r="J41" i="32" s="1"/>
  <c r="G40" i="12" s="1"/>
  <c r="F33" i="32"/>
  <c r="J33" i="32" s="1"/>
  <c r="G32" i="12" s="1"/>
  <c r="F25" i="32"/>
  <c r="J25" i="32" s="1"/>
  <c r="G24" i="12" s="1"/>
  <c r="F17" i="32"/>
  <c r="J17" i="32" s="1"/>
  <c r="G16" i="12" s="1"/>
  <c r="F48" i="28"/>
  <c r="J48" i="28" s="1"/>
  <c r="E47" i="12" s="1"/>
  <c r="F31" i="28"/>
  <c r="F11" i="28"/>
  <c r="F30" i="28"/>
  <c r="F10" i="28"/>
  <c r="F45" i="28"/>
  <c r="F29" i="28"/>
  <c r="F21" i="28"/>
  <c r="F28" i="28"/>
  <c r="J28" i="28" s="1"/>
  <c r="E27" i="12" s="1"/>
  <c r="F16" i="28"/>
  <c r="J16" i="28" s="1"/>
  <c r="E15" i="12" s="1"/>
  <c r="F39" i="28"/>
  <c r="F9" i="28"/>
  <c r="J9" i="28" s="1"/>
  <c r="E8" i="12" s="1"/>
  <c r="F44" i="28"/>
  <c r="F36" i="28"/>
  <c r="F20" i="28"/>
  <c r="F13" i="28"/>
  <c r="F43" i="28"/>
  <c r="J43" i="28" s="1"/>
  <c r="E42" i="12" s="1"/>
  <c r="F35" i="28"/>
  <c r="F27" i="28"/>
  <c r="J27" i="28" s="1"/>
  <c r="E26" i="12" s="1"/>
  <c r="F19" i="28"/>
  <c r="J19" i="28" s="1"/>
  <c r="E18" i="12" s="1"/>
  <c r="F40" i="28"/>
  <c r="F24" i="28"/>
  <c r="F8" i="28"/>
  <c r="J8" i="28" s="1"/>
  <c r="E7" i="12" s="1"/>
  <c r="F23" i="28"/>
  <c r="F46" i="28"/>
  <c r="J46" i="28" s="1"/>
  <c r="E45" i="12" s="1"/>
  <c r="F14" i="28"/>
  <c r="J14" i="28" s="1"/>
  <c r="E13" i="12" s="1"/>
  <c r="F50" i="28"/>
  <c r="J50" i="28" s="1"/>
  <c r="E49" i="12" s="1"/>
  <c r="F42" i="28"/>
  <c r="F34" i="28"/>
  <c r="F26" i="28"/>
  <c r="F18" i="28"/>
  <c r="F32" i="28"/>
  <c r="F47" i="28"/>
  <c r="J47" i="28" s="1"/>
  <c r="F15" i="28"/>
  <c r="J15" i="28" s="1"/>
  <c r="E14" i="12" s="1"/>
  <c r="F38" i="28"/>
  <c r="F22" i="28"/>
  <c r="F37" i="28"/>
  <c r="F49" i="28"/>
  <c r="F41" i="28"/>
  <c r="F33" i="28"/>
  <c r="F25" i="28"/>
  <c r="J25" i="28" s="1"/>
  <c r="E24" i="12" s="1"/>
  <c r="J36" i="32"/>
  <c r="G35" i="12" s="1"/>
  <c r="J44" i="32"/>
  <c r="G43" i="12" s="1"/>
  <c r="J21" i="32"/>
  <c r="G20" i="12" s="1"/>
  <c r="J29" i="32"/>
  <c r="G28" i="12" s="1"/>
  <c r="J14" i="32"/>
  <c r="G13" i="12" s="1"/>
  <c r="J18" i="32"/>
  <c r="G17" i="12" s="1"/>
  <c r="J38" i="32"/>
  <c r="G37" i="12" s="1"/>
  <c r="J46" i="32"/>
  <c r="G45" i="12" s="1"/>
  <c r="H10" i="31"/>
  <c r="F9" i="12" s="1"/>
  <c r="H15" i="31"/>
  <c r="F14" i="12" s="1"/>
  <c r="H19" i="31"/>
  <c r="F18" i="12" s="1"/>
  <c r="H23" i="31"/>
  <c r="F22" i="12" s="1"/>
  <c r="H27" i="31"/>
  <c r="F26" i="12" s="1"/>
  <c r="H31" i="31"/>
  <c r="F30" i="12" s="1"/>
  <c r="H35" i="31"/>
  <c r="F34" i="12" s="1"/>
  <c r="H43" i="31"/>
  <c r="F42" i="12" s="1"/>
  <c r="H47" i="31"/>
  <c r="F46" i="12" s="1"/>
  <c r="H11" i="31"/>
  <c r="F10" i="12" s="1"/>
  <c r="H16" i="31"/>
  <c r="F15" i="12" s="1"/>
  <c r="H20" i="31"/>
  <c r="F19" i="12" s="1"/>
  <c r="H24" i="31"/>
  <c r="F23" i="12" s="1"/>
  <c r="F31" i="12"/>
  <c r="H40" i="31"/>
  <c r="F39" i="12" s="1"/>
  <c r="H44" i="31"/>
  <c r="F43" i="12" s="1"/>
  <c r="H48" i="31"/>
  <c r="F47" i="12" s="1"/>
  <c r="H8" i="31"/>
  <c r="F7" i="12" s="1"/>
  <c r="H13" i="31"/>
  <c r="F12" i="12" s="1"/>
  <c r="H17" i="31"/>
  <c r="F16" i="12" s="1"/>
  <c r="H29" i="31"/>
  <c r="F28" i="12" s="1"/>
  <c r="H37" i="31"/>
  <c r="F36" i="12" s="1"/>
  <c r="H9" i="31"/>
  <c r="F8" i="12" s="1"/>
  <c r="H14" i="31"/>
  <c r="F13" i="12" s="1"/>
  <c r="H26" i="31"/>
  <c r="F25" i="12" s="1"/>
  <c r="H30" i="31"/>
  <c r="F29" i="12" s="1"/>
  <c r="H34" i="31"/>
  <c r="F33" i="12" s="1"/>
  <c r="H38" i="31"/>
  <c r="F37" i="12" s="1"/>
  <c r="H42" i="31"/>
  <c r="F41" i="12" s="1"/>
  <c r="H46" i="31"/>
  <c r="F45" i="12" s="1"/>
  <c r="E46" i="12"/>
  <c r="E16" i="12"/>
  <c r="J18" i="28" l="1"/>
  <c r="E17" i="12" s="1"/>
  <c r="J26" i="28"/>
  <c r="E25" i="12" s="1"/>
  <c r="J10" i="28"/>
  <c r="E9" i="12" s="1"/>
  <c r="J38" i="28"/>
  <c r="E37" i="12" s="1"/>
  <c r="J39" i="28"/>
  <c r="E38" i="12" s="1"/>
  <c r="J11" i="28"/>
  <c r="E10" i="12" s="1"/>
  <c r="J49" i="28"/>
  <c r="E48" i="12" s="1"/>
  <c r="J45" i="28"/>
  <c r="E44" i="12" s="1"/>
  <c r="J44" i="28"/>
  <c r="E43" i="12" s="1"/>
  <c r="J29" i="28"/>
  <c r="E28" i="12" s="1"/>
  <c r="J41" i="28"/>
  <c r="E40" i="12" s="1"/>
  <c r="J40" i="28"/>
  <c r="E39" i="12" s="1"/>
  <c r="J37" i="28"/>
  <c r="E36" i="12" s="1"/>
  <c r="J36" i="28"/>
  <c r="E35" i="12" s="1"/>
  <c r="J34" i="28"/>
  <c r="E33" i="12" s="1"/>
  <c r="J33" i="28"/>
  <c r="E32" i="12" s="1"/>
  <c r="J32" i="28"/>
  <c r="E31" i="12" s="1"/>
  <c r="J31" i="28"/>
  <c r="E30" i="12" s="1"/>
  <c r="J30" i="28"/>
  <c r="E29" i="12" s="1"/>
  <c r="J24" i="28"/>
  <c r="E23" i="12" s="1"/>
  <c r="J23" i="28"/>
  <c r="E22" i="12" s="1"/>
  <c r="J22" i="28"/>
  <c r="E21" i="12" s="1"/>
  <c r="J21" i="28"/>
  <c r="E20" i="12" s="1"/>
  <c r="J20" i="28"/>
  <c r="E19" i="12" s="1"/>
  <c r="J13" i="28"/>
  <c r="E12" i="12" s="1"/>
  <c r="J42" i="28"/>
  <c r="E41" i="12" s="1"/>
  <c r="J35" i="28"/>
  <c r="E34" i="12" s="1"/>
  <c r="D5" i="12"/>
  <c r="C5" i="12"/>
  <c r="B5" i="12" l="1"/>
  <c r="C30" i="25"/>
  <c r="C3" i="12" l="1"/>
  <c r="D3" i="12"/>
  <c r="C8" i="8" l="1"/>
  <c r="C7" i="8"/>
  <c r="C6" i="8"/>
  <c r="C5" i="8"/>
  <c r="C4" i="8"/>
  <c r="E16" i="8" l="1"/>
  <c r="E24" i="8"/>
  <c r="H24" i="8" s="1"/>
  <c r="D21" i="12" s="1"/>
  <c r="E32" i="8"/>
  <c r="H32" i="8" s="1"/>
  <c r="D29" i="12" s="1"/>
  <c r="E40" i="8"/>
  <c r="H40" i="8" s="1"/>
  <c r="D37" i="12" s="1"/>
  <c r="E48" i="8"/>
  <c r="H48" i="8" s="1"/>
  <c r="D45" i="12" s="1"/>
  <c r="E13" i="8"/>
  <c r="H13" i="8" s="1"/>
  <c r="D10" i="12" s="1"/>
  <c r="E19" i="8"/>
  <c r="H19" i="8" s="1"/>
  <c r="D16" i="12" s="1"/>
  <c r="E35" i="8"/>
  <c r="H35" i="8" s="1"/>
  <c r="D32" i="12" s="1"/>
  <c r="E44" i="8"/>
  <c r="E21" i="8"/>
  <c r="E15" i="8"/>
  <c r="E46" i="8"/>
  <c r="E39" i="8"/>
  <c r="H39" i="8" s="1"/>
  <c r="D36" i="12" s="1"/>
  <c r="E17" i="8"/>
  <c r="E25" i="8"/>
  <c r="H25" i="8" s="1"/>
  <c r="D22" i="12" s="1"/>
  <c r="E33" i="8"/>
  <c r="H33" i="8" s="1"/>
  <c r="D30" i="12" s="1"/>
  <c r="E41" i="8"/>
  <c r="E49" i="8"/>
  <c r="H49" i="8" s="1"/>
  <c r="D46" i="12" s="1"/>
  <c r="E10" i="8"/>
  <c r="H10" i="8" s="1"/>
  <c r="D7" i="12" s="1"/>
  <c r="E43" i="8"/>
  <c r="H43" i="8" s="1"/>
  <c r="D40" i="12" s="1"/>
  <c r="E52" i="8"/>
  <c r="H52" i="8" s="1"/>
  <c r="D49" i="12" s="1"/>
  <c r="E37" i="8"/>
  <c r="H37" i="8" s="1"/>
  <c r="D34" i="12" s="1"/>
  <c r="E22" i="8"/>
  <c r="H22" i="8" s="1"/>
  <c r="D19" i="12" s="1"/>
  <c r="E23" i="8"/>
  <c r="H23" i="8" s="1"/>
  <c r="D20" i="12" s="1"/>
  <c r="E12" i="8"/>
  <c r="H12" i="8" s="1"/>
  <c r="D9" i="12" s="1"/>
  <c r="E18" i="8"/>
  <c r="H18" i="8" s="1"/>
  <c r="D15" i="12" s="1"/>
  <c r="E26" i="8"/>
  <c r="E34" i="8"/>
  <c r="H34" i="8" s="1"/>
  <c r="D31" i="12" s="1"/>
  <c r="E42" i="8"/>
  <c r="H42" i="8" s="1"/>
  <c r="D39" i="12" s="1"/>
  <c r="E50" i="8"/>
  <c r="H50" i="8" s="1"/>
  <c r="D47" i="12" s="1"/>
  <c r="E27" i="8"/>
  <c r="H27" i="8" s="1"/>
  <c r="D24" i="12" s="1"/>
  <c r="E51" i="8"/>
  <c r="H51" i="8" s="1"/>
  <c r="D48" i="12" s="1"/>
  <c r="E29" i="8"/>
  <c r="H29" i="8" s="1"/>
  <c r="D26" i="12" s="1"/>
  <c r="E38" i="8"/>
  <c r="H38" i="8" s="1"/>
  <c r="D35" i="12" s="1"/>
  <c r="E31" i="8"/>
  <c r="E20" i="8"/>
  <c r="E28" i="8"/>
  <c r="H28" i="8" s="1"/>
  <c r="D25" i="12" s="1"/>
  <c r="E36" i="8"/>
  <c r="E45" i="8"/>
  <c r="E30" i="8"/>
  <c r="H30" i="8" s="1"/>
  <c r="D27" i="12" s="1"/>
  <c r="E11" i="8"/>
  <c r="E47" i="8"/>
  <c r="H21" i="8"/>
  <c r="D18" i="12" s="1"/>
  <c r="H45" i="8"/>
  <c r="D42" i="12" s="1"/>
  <c r="H46" i="8"/>
  <c r="D43" i="12" s="1"/>
  <c r="H15" i="8"/>
  <c r="D12" i="12" s="1"/>
  <c r="H17" i="8"/>
  <c r="D14" i="12" s="1"/>
  <c r="H36" i="8"/>
  <c r="D33" i="12" s="1"/>
  <c r="H47" i="8"/>
  <c r="D44" i="12" s="1"/>
  <c r="H26" i="8"/>
  <c r="D23" i="12" s="1"/>
  <c r="H31" i="8"/>
  <c r="D28" i="12" s="1"/>
  <c r="H11" i="8"/>
  <c r="D8" i="12" s="1"/>
  <c r="H16" i="8"/>
  <c r="D13" i="12" s="1"/>
  <c r="H41" i="8"/>
  <c r="D38" i="12" s="1"/>
  <c r="H20" i="8"/>
  <c r="D17" i="12" s="1"/>
  <c r="H44" i="8"/>
  <c r="D41" i="12" s="1"/>
  <c r="A3" i="14"/>
  <c r="C7" i="14"/>
  <c r="C6" i="14"/>
  <c r="F34" i="14" s="1"/>
  <c r="C4" i="14"/>
  <c r="F21" i="14" l="1"/>
  <c r="J21" i="14" s="1"/>
  <c r="C19" i="12" s="1"/>
  <c r="F11" i="14"/>
  <c r="F18" i="14"/>
  <c r="J18" i="14" s="1"/>
  <c r="C16" i="12" s="1"/>
  <c r="F42" i="14"/>
  <c r="F48" i="14"/>
  <c r="J48" i="14" s="1"/>
  <c r="C46" i="12" s="1"/>
  <c r="F35" i="14"/>
  <c r="F14" i="14"/>
  <c r="F24" i="14"/>
  <c r="J24" i="14" s="1"/>
  <c r="C22" i="12" s="1"/>
  <c r="F40" i="14"/>
  <c r="F29" i="14"/>
  <c r="F39" i="14"/>
  <c r="F50" i="14"/>
  <c r="J50" i="14" s="1"/>
  <c r="C48" i="12" s="1"/>
  <c r="F43" i="14"/>
  <c r="F9" i="14"/>
  <c r="F26" i="14"/>
  <c r="J26" i="14" s="1"/>
  <c r="C24" i="12" s="1"/>
  <c r="F25" i="14"/>
  <c r="J25" i="14" s="1"/>
  <c r="C23" i="12" s="1"/>
  <c r="F31" i="14"/>
  <c r="F49" i="14"/>
  <c r="J49" i="14" s="1"/>
  <c r="C47" i="12" s="1"/>
  <c r="F47" i="14"/>
  <c r="F37" i="14"/>
  <c r="F19" i="14"/>
  <c r="J19" i="14" s="1"/>
  <c r="C17" i="12" s="1"/>
  <c r="F20" i="14"/>
  <c r="J20" i="14" s="1"/>
  <c r="C18" i="12" s="1"/>
  <c r="F45" i="14"/>
  <c r="F32" i="14"/>
  <c r="F46" i="14"/>
  <c r="F10" i="14"/>
  <c r="J10" i="14" s="1"/>
  <c r="C8" i="12" s="1"/>
  <c r="F27" i="14"/>
  <c r="J27" i="14" s="1"/>
  <c r="C25" i="12" s="1"/>
  <c r="F15" i="14"/>
  <c r="J15" i="14" s="1"/>
  <c r="C13" i="12" s="1"/>
  <c r="F16" i="14"/>
  <c r="J16" i="14" s="1"/>
  <c r="C14" i="12" s="1"/>
  <c r="F30" i="14"/>
  <c r="F51" i="14"/>
  <c r="J51" i="14" s="1"/>
  <c r="C49" i="12" s="1"/>
  <c r="F44" i="14"/>
  <c r="F22" i="14"/>
  <c r="J22" i="14" s="1"/>
  <c r="C20" i="12" s="1"/>
  <c r="J28" i="14"/>
  <c r="C26" i="12" s="1"/>
  <c r="J23" i="14"/>
  <c r="C21" i="12" s="1"/>
  <c r="J14" i="14"/>
  <c r="C12" i="12" s="1"/>
  <c r="J17" i="14"/>
  <c r="C15" i="12" s="1"/>
  <c r="B12" i="12" l="1"/>
  <c r="C12" i="34" s="1"/>
  <c r="B8" i="12"/>
  <c r="C8" i="34" s="1"/>
  <c r="B16" i="12"/>
  <c r="C16" i="34" s="1"/>
  <c r="B24" i="12"/>
  <c r="C24" i="34" s="1"/>
  <c r="B49" i="12"/>
  <c r="C49" i="34" s="1"/>
  <c r="B18" i="12"/>
  <c r="C18" i="34" s="1"/>
  <c r="B13" i="12"/>
  <c r="C13" i="34" s="1"/>
  <c r="B21" i="12"/>
  <c r="C21" i="34" s="1"/>
  <c r="B20" i="12"/>
  <c r="C20" i="34" s="1"/>
  <c r="B15" i="12"/>
  <c r="C15" i="34" s="1"/>
  <c r="B48" i="12"/>
  <c r="C48" i="34" s="1"/>
  <c r="B14" i="12"/>
  <c r="C14" i="34" s="1"/>
  <c r="B17" i="12"/>
  <c r="C17" i="34" s="1"/>
  <c r="B19" i="12"/>
  <c r="C19" i="34" s="1"/>
  <c r="B23" i="12"/>
  <c r="C23" i="34" s="1"/>
  <c r="B25" i="12"/>
  <c r="C25" i="34" s="1"/>
  <c r="B26" i="12"/>
  <c r="C26" i="34" s="1"/>
  <c r="B22" i="12"/>
  <c r="C22" i="34" s="1"/>
  <c r="J30" i="14"/>
  <c r="J38" i="14"/>
  <c r="J35" i="14"/>
  <c r="J12" i="14"/>
  <c r="J43" i="14"/>
  <c r="J37" i="14"/>
  <c r="J31" i="14"/>
  <c r="J45" i="14"/>
  <c r="J33" i="14"/>
  <c r="J11" i="14"/>
  <c r="J29" i="14"/>
  <c r="J36" i="14"/>
  <c r="J41" i="14"/>
  <c r="J40" i="14"/>
  <c r="J44" i="14"/>
  <c r="J39" i="14"/>
  <c r="J34" i="14"/>
  <c r="J47" i="14"/>
  <c r="J46" i="14"/>
  <c r="J42" i="14"/>
  <c r="J32" i="14"/>
  <c r="J9" i="14"/>
  <c r="B8" i="34" l="1"/>
  <c r="B12" i="34"/>
  <c r="C35" i="12"/>
  <c r="C41" i="12"/>
  <c r="C34" i="12"/>
  <c r="C33" i="12"/>
  <c r="C38" i="12"/>
  <c r="C30" i="12"/>
  <c r="C27" i="12"/>
  <c r="B47" i="12"/>
  <c r="C47" i="34" s="1"/>
  <c r="C45" i="12"/>
  <c r="C9" i="12"/>
  <c r="C36" i="12"/>
  <c r="C10" i="12"/>
  <c r="B46" i="12"/>
  <c r="C46" i="34" s="1"/>
  <c r="C44" i="12"/>
  <c r="C31" i="12"/>
  <c r="C37" i="12"/>
  <c r="C43" i="12"/>
  <c r="C39" i="12"/>
  <c r="C40" i="12"/>
  <c r="C32" i="12"/>
  <c r="C28" i="12"/>
  <c r="C7" i="12"/>
  <c r="C42" i="12"/>
  <c r="C29" i="12"/>
  <c r="B9" i="12" l="1"/>
  <c r="C9" i="34" s="1"/>
  <c r="B17" i="34"/>
  <c r="B38" i="12"/>
  <c r="C38" i="34" s="1"/>
  <c r="B10" i="12"/>
  <c r="C10" i="34" s="1"/>
  <c r="B26" i="34"/>
  <c r="B24" i="34"/>
  <c r="B16" i="34"/>
  <c r="B13" i="34"/>
  <c r="B15" i="34"/>
  <c r="B18" i="34"/>
  <c r="B21" i="34"/>
  <c r="B49" i="34"/>
  <c r="B22" i="34"/>
  <c r="B48" i="34"/>
  <c r="B14" i="34"/>
  <c r="B20" i="34"/>
  <c r="B23" i="34"/>
  <c r="B19" i="34"/>
  <c r="B25" i="34"/>
  <c r="B7" i="12"/>
  <c r="C7" i="34" s="1"/>
  <c r="B42" i="12"/>
  <c r="C42" i="34" s="1"/>
  <c r="B31" i="12"/>
  <c r="C31" i="34" s="1"/>
  <c r="B27" i="12"/>
  <c r="C27" i="34" s="1"/>
  <c r="B28" i="12"/>
  <c r="C28" i="34" s="1"/>
  <c r="B44" i="12"/>
  <c r="C44" i="34" s="1"/>
  <c r="B30" i="12"/>
  <c r="C30" i="34" s="1"/>
  <c r="B40" i="12"/>
  <c r="C40" i="34" s="1"/>
  <c r="B33" i="12"/>
  <c r="C33" i="34" s="1"/>
  <c r="B39" i="12"/>
  <c r="C39" i="34" s="1"/>
  <c r="B36" i="12"/>
  <c r="C36" i="34" s="1"/>
  <c r="B34" i="12"/>
  <c r="C34" i="34" s="1"/>
  <c r="B43" i="12"/>
  <c r="C43" i="34" s="1"/>
  <c r="B41" i="12"/>
  <c r="C41" i="34" s="1"/>
  <c r="B32" i="12"/>
  <c r="C32" i="34" s="1"/>
  <c r="B29" i="12"/>
  <c r="C29" i="34" s="1"/>
  <c r="B37" i="12"/>
  <c r="C37" i="34" s="1"/>
  <c r="B45" i="12"/>
  <c r="C45" i="34" s="1"/>
  <c r="B35" i="12"/>
  <c r="C35" i="34" s="1"/>
  <c r="B7" i="34" l="1"/>
  <c r="B10" i="34"/>
  <c r="B9" i="34"/>
  <c r="B46" i="34"/>
  <c r="B38" i="34"/>
  <c r="B47" i="34"/>
  <c r="B42" i="34" l="1"/>
  <c r="B35" i="34"/>
  <c r="B43" i="34"/>
  <c r="B37" i="34"/>
  <c r="B45" i="34"/>
  <c r="B32" i="34"/>
  <c r="B40" i="34"/>
  <c r="B39" i="34"/>
  <c r="B41" i="34"/>
  <c r="B34" i="34"/>
  <c r="B31" i="34"/>
  <c r="B28" i="34"/>
  <c r="B44" i="34"/>
  <c r="B29" i="34"/>
  <c r="B33" i="34"/>
  <c r="B30" i="34"/>
  <c r="B36" i="34"/>
  <c r="B27" i="34"/>
</calcChain>
</file>

<file path=xl/sharedStrings.xml><?xml version="1.0" encoding="utf-8"?>
<sst xmlns="http://schemas.openxmlformats.org/spreadsheetml/2006/main" count="1179" uniqueCount="422">
  <si>
    <t>Календарный период</t>
  </si>
  <si>
    <t>Единица измерения</t>
  </si>
  <si>
    <t>баллов</t>
  </si>
  <si>
    <t>Ссылка на источник данных</t>
  </si>
  <si>
    <t>№ п/п</t>
  </si>
  <si>
    <t>Вопросы и варианты ответов</t>
  </si>
  <si>
    <t>Баллы</t>
  </si>
  <si>
    <t>Варианты ответов</t>
  </si>
  <si>
    <t>Форматы</t>
  </si>
  <si>
    <t>машиночитаемый</t>
  </si>
  <si>
    <t>графический</t>
  </si>
  <si>
    <t>графический формат</t>
  </si>
  <si>
    <t>Итого</t>
  </si>
  <si>
    <t>баллы</t>
  </si>
  <si>
    <t>понижающие коэффициенты</t>
  </si>
  <si>
    <t>Вопрос</t>
  </si>
  <si>
    <t>Комментарий:</t>
  </si>
  <si>
    <t>затруднен-ный поиск</t>
  </si>
  <si>
    <t>г. Саратов</t>
  </si>
  <si>
    <t>ЗАТО Михайловское</t>
  </si>
  <si>
    <t>ЗАТО Шиханы</t>
  </si>
  <si>
    <t xml:space="preserve">Александрово-Гайский </t>
  </si>
  <si>
    <t>Аткарский</t>
  </si>
  <si>
    <t>Аркадакский</t>
  </si>
  <si>
    <t>Базарно-Карабулакский</t>
  </si>
  <si>
    <t>Балаковский</t>
  </si>
  <si>
    <t>Балашовский</t>
  </si>
  <si>
    <t>Вольский</t>
  </si>
  <si>
    <t>Воскресенский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</si>
  <si>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</si>
  <si>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</si>
  <si>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</si>
  <si>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</si>
  <si>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</si>
  <si>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</si>
  <si>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</si>
  <si>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</si>
  <si>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</si>
  <si>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</si>
  <si>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</si>
  <si>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</si>
  <si>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</si>
  <si>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</si>
  <si>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</si>
  <si>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</si>
  <si>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</si>
  <si>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</si>
  <si>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</si>
  <si>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</si>
  <si>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</si>
  <si>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Турковский</t>
  </si>
  <si>
    <t>Саратовский</t>
  </si>
  <si>
    <t>Советский</t>
  </si>
  <si>
    <t>Татищевский</t>
  </si>
  <si>
    <t>Федоровский</t>
  </si>
  <si>
    <t>Хвалынский</t>
  </si>
  <si>
    <t>Энгельсский</t>
  </si>
  <si>
    <t>Word, Excel, PDF</t>
  </si>
  <si>
    <t>несоблюде-ние сроков</t>
  </si>
  <si>
    <t>Наименование муниципального образования Саратовской обалсти</t>
  </si>
  <si>
    <t>Муниципальные районы</t>
  </si>
  <si>
    <t>Балтайский</t>
  </si>
  <si>
    <t>Комментарии</t>
  </si>
  <si>
    <t>Итого по I этапу</t>
  </si>
  <si>
    <t>Максимальный балл</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</si>
  <si>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</si>
  <si>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</si>
  <si>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</si>
  <si>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</si>
  <si>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3.</t>
  </si>
  <si>
    <t xml:space="preserve">Годовой отчет об исполнении бюджета муниципального образования  </t>
  </si>
  <si>
    <t>Опубликование проекта решения об исполнении бюджета муниципального образования за отчетный финансовый год на портале (сайте)</t>
  </si>
  <si>
    <t>3.1</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</si>
  <si>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</si>
  <si>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</si>
  <si>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</si>
  <si>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</si>
  <si>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3.2</t>
  </si>
  <si>
    <t>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</si>
  <si>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6) сведения об объеме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</si>
  <si>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3.3</t>
  </si>
  <si>
    <t>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</si>
  <si>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t>
  </si>
  <si>
    <t>Опубликовано</t>
  </si>
  <si>
    <t>Не опубликовано или не отвечает требованиям</t>
  </si>
  <si>
    <t>4.</t>
  </si>
  <si>
    <t>Общественное участие</t>
  </si>
  <si>
    <t>4.1</t>
  </si>
  <si>
    <t>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</si>
  <si>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</si>
  <si>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Опубликовано и содержит информацию о том, где можно ознакомиться с проектом решения об исполнении бюджета за отчетный год</t>
  </si>
  <si>
    <t>Не опубликовано, или публичные слушания не проводились, или не отвечает требованиям</t>
  </si>
  <si>
    <t>Итого баллов на II этапе</t>
  </si>
  <si>
    <t>4.2</t>
  </si>
  <si>
    <t>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</si>
  <si>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</si>
  <si>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</si>
  <si>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</si>
  <si>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 xml:space="preserve">3.1. Проект решения об исполнении бюджета муниципального образования  </t>
  </si>
  <si>
    <t>Оценка показателя 3.1</t>
  </si>
  <si>
    <t>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t>
  </si>
  <si>
    <t>Оценка показателя 3.2</t>
  </si>
  <si>
    <t>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</si>
  <si>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Оценка показателя 3.3</t>
  </si>
  <si>
    <t>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t>
  </si>
  <si>
    <t>Оценка показателя 4.1.</t>
  </si>
  <si>
    <t>4.2. Проведение публичных слушаний по годовому отчету об исполнении бюджета муниципального образования за отчетный финансовый год</t>
  </si>
  <si>
    <t>Оценка показателя 4.2</t>
  </si>
  <si>
    <t>Итого по II этапу</t>
  </si>
  <si>
    <t>Итого по I- II этапам</t>
  </si>
  <si>
    <t>Word</t>
  </si>
  <si>
    <t>В документе отсутствует подпись должностного лица. Не соблюден формат размещения официального документа.</t>
  </si>
  <si>
    <t>PDF</t>
  </si>
  <si>
    <t>Ссылка не предоставлена, на сайте информация не найдена.</t>
  </si>
  <si>
    <t>http://pugachev-adm.ru/ekonomika-rayona/byudzhet-rayona</t>
  </si>
  <si>
    <t>На сайте информация не опубликована.</t>
  </si>
  <si>
    <t>http://zatoshihany.ru/regulatory/bills/</t>
  </si>
  <si>
    <t>Раздел не структурирован по годам.</t>
  </si>
  <si>
    <t>http://zatoshihany.ru/city/Budget_for_citizens/</t>
  </si>
  <si>
    <t>http://zatoshihany.ru/sobranie/kontrolnaya/</t>
  </si>
  <si>
    <t>http://zatoshihany.ru/sobranie/acts/</t>
  </si>
  <si>
    <t>По предоставленной ссылке не обнаружен  итоговый документ (решение/протокол), принятый по результатам публичных слушаний .  На сайте информация не опубликована.</t>
  </si>
  <si>
    <t>Jpg</t>
  </si>
  <si>
    <t>http://bkarabulak.sarmo.ru/index.php?option=com_content&amp;view=article&amp;id=3965&amp;Itemid=312</t>
  </si>
  <si>
    <t>http://algay.sarmo.ru/byudzhet-ekonomika-finansy/byudzhet-dokumenty.php</t>
  </si>
  <si>
    <t>Опубликован не в составе материалов к проекту решения об исполнении бюджета муниципального образования за отчетный финансовый год</t>
  </si>
  <si>
    <t xml:space="preserve">В документе отсутствует подпись должностного лица. Не соблюден формат размещения официального документа. </t>
  </si>
  <si>
    <t>http://www.admbal.ru/page/ispolnenie-byudzheta-bmr</t>
  </si>
  <si>
    <t>http://dergachi.sarmo.ru/sobranie-dergachevskogo-munitsipalnogo-rayona/proekty-sobraniya-dergachevskogo-munitsipalnogo-rayona/</t>
  </si>
  <si>
    <t>Word, Excel</t>
  </si>
  <si>
    <t>http://dergachi.sarmo.ru/byudzhet-dlya-grazhdan/</t>
  </si>
  <si>
    <t>http://dergachi.sarmo.ru/kontrolno-schetnyy-organ-dergachevskogo-munitsipalnogo-rayona/</t>
  </si>
  <si>
    <t>http://duhovnitskoe.sarmo.ru/byudzhet-dlya-grazhdan/</t>
  </si>
  <si>
    <t>http://duhovnitskoe.sarmo.ru/ispolnenie-byudzheta/</t>
  </si>
  <si>
    <t>http://ershov.sarmo.ru/raion-sobr/resheniya/</t>
  </si>
  <si>
    <t>http://ershov.sarmo.ru/ershovskiy-munitsipalnyy-rayon/kontrolno-schetnaya-komissiya/</t>
  </si>
  <si>
    <t>http://krasnoarmeysk.sarmo.ru/krasnoarmeyskiy-rayon/byudzhet/reshenie-ob-ispolnenii-byudzheta-krasnoarmeyskogo-munitsipalnogo-rayona/</t>
  </si>
  <si>
    <t>http://krasnoarmeysk.sarmo.ru/krasnoarmeyskiy-rayon/byudzhet/byudzhet-dlya-grazhdan/</t>
  </si>
  <si>
    <t>http://gornyi.sarmo.ru/index.php?option=com_content&amp;view=article&amp;id=1105:2014-05-20-10-48-44&amp;catid=34:%D0%9E%D1%81%D0%BD%D0%BE%D0%B2%D0%BD%D0%B0%D1%8F%20%D0%BA%D0%B0%D1%82%D0%B5%D0%B3%D0%BE%D1%80%D0%B8%D1%8F</t>
  </si>
  <si>
    <t>http://marksadm.ru/icp-b.html</t>
  </si>
  <si>
    <t>http://marksadm.ru/bdg-kf.html</t>
  </si>
  <si>
    <t xml:space="preserve"> PDF</t>
  </si>
  <si>
    <t>http://marksadm.ru/ps-sl.html</t>
  </si>
  <si>
    <t>http://www.novouzensk.ru/budget%20for%20people/</t>
  </si>
  <si>
    <t>http://www.novouzensk.ru/the-control-and-audit-commission/</t>
  </si>
  <si>
    <t>http://perelyub.sarmo.ru/index.php?option=com_content&amp;view=category&amp;layout=blog&amp;id=72&amp;Itemid=244</t>
  </si>
  <si>
    <t>В документе отсутствует подпись должностного лица. Не соблюден формат размещения официального документа.Отсутствует возможность скачать документ.</t>
  </si>
  <si>
    <t>Информационное сообщение не содержит информацию о том, где можно ознакомиться с проектом решения об исполнении бюджета за отчетный год</t>
  </si>
  <si>
    <t>http://rovnoe.sarmo.ru/byudzhet/byudzhet-dlyagrazhdan/</t>
  </si>
  <si>
    <t>http://romanovka.sarmo.ru/byudzhet-dlya-grazhdan/byudzhet-romanovskogo-munitsipalnogo-rayona/godovoy-otchet/</t>
  </si>
  <si>
    <t>http://romanovka.sarmo.ru/byudzhet-dlya-grazhdan/byudzhet-romanovskogo-munitsipalnogo-rayona/godovoy-otchet/zaklyuchenie-kontrolno-schetnogo-organa/</t>
  </si>
  <si>
    <t>http://sam64.ru/index.php?option=com_content&amp;view=article&amp;id=737&amp;Itemid=254</t>
  </si>
  <si>
    <t>http://sam64.ru/index.php?option=com_content&amp;view=article&amp;id=172&amp;Itemid=155</t>
  </si>
  <si>
    <t>http://www.engels-city.ru/byudzhet-dlya-grazhdan</t>
  </si>
  <si>
    <t>Web</t>
  </si>
  <si>
    <t>В целях оценки показателя учитывается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 подписанный уполномоченным должностным лицом.  По предоставленной ссылке  находятся годовые отчеты о деятельности контрольно-счетного органа муниципального образования.</t>
  </si>
  <si>
    <t>http://turki.sarmo.ru/sobranie-deputatov-turkovskogo-munitsipalnogo-rayona/dokumenty/byudzhet/byudzhet-dlya-grazhdan/</t>
  </si>
  <si>
    <t>http://turki.sarmo.ru/sobranie-deputatov-turkovskogo-munitsipalnogo-rayona/dokumenty/publichnye-slushaniya/</t>
  </si>
  <si>
    <t>Ссылка не предоставлена, информация на сайте не обнаружена.</t>
  </si>
  <si>
    <t>Обратите внимание: в следующий раз присылать конкретную ссылку на страницу, где находится документ (предоставлена ссылка - сразу на документ, не на страницу, где он находится на сайте).</t>
  </si>
  <si>
    <t>http://saratov.sarmo.ru/index.php?option=com_content&amp;view=article&amp;id=5100&amp;Itemid=530</t>
  </si>
  <si>
    <t>В документе отсутствует подпись должностного лица. Не соблюден формат размещения официального документа.  Обратите внимание: в следующий раз присылать конкретную ссылку на страницу, где находится документ (предоставлена ссылка - сразу на документ, не на страницу, где он находится на сайте). Перепутаны ссылки по пунктам 4.1 и 4.2.</t>
  </si>
  <si>
    <t>http://stepnoeadm.ru/?page_id=292</t>
  </si>
  <si>
    <t>http://stepnoeadm.ru/?page_id=290</t>
  </si>
  <si>
    <t>http://tatishevo.saratov.gov.ru/index.php?option=com_content&amp;view=article&amp;id=Itemid=1827</t>
  </si>
  <si>
    <t>http://mokrous.fedrayon.ru/index.php?option=com_content&amp;view=article&amp;id=291&amp;Itemid=285</t>
  </si>
  <si>
    <t>Слишком много информации на одной страниц!  Раздел не структурирован.</t>
  </si>
  <si>
    <t>Раздел не структурирован.</t>
  </si>
  <si>
    <t xml:space="preserve">В информации по муниципальным программам хорошо бы добавить плановые значения по целевым показателям. 
</t>
  </si>
  <si>
    <t>6 кликов до документа</t>
  </si>
  <si>
    <t>Лишняя архивация для одного файла.</t>
  </si>
  <si>
    <t>http://voskresensk64.ru/administration/statistics/Budget%20for%20citizens/</t>
  </si>
  <si>
    <t xml:space="preserve">Оценка муниципальных образований по I - II этапам </t>
  </si>
  <si>
    <r>
      <t xml:space="preserve">Доступность
(указать, если возникли трудности с поиском документа, если переход осуществляется более, чем за 5 </t>
    </r>
    <r>
      <rPr>
        <b/>
        <sz val="10"/>
        <rFont val="Calibri"/>
        <family val="2"/>
        <charset val="204"/>
      </rPr>
      <t>«</t>
    </r>
    <r>
      <rPr>
        <b/>
        <sz val="10"/>
        <rFont val="Times New Roman"/>
        <family val="1"/>
        <charset val="204"/>
      </rPr>
      <t>кликов» с основной страницы портала (сайта), если название раздела не соответствует содержанию)</t>
    </r>
  </si>
  <si>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</si>
  <si>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Доступность
(указать, если возникли трудности с поиском информационного сообщения, если переход осуществляется более, чем за 5 «кликов» с основной страницы портала (сайта), если название раздела не соответствует содержанию)</t>
  </si>
  <si>
    <t xml:space="preserve">В документе отсутствует подпись должностного лица. </t>
  </si>
  <si>
    <t>Дергачевский</t>
  </si>
  <si>
    <r>
      <t xml:space="preserve">Оценка муниципальных образований по II этапу  </t>
    </r>
    <r>
      <rPr>
        <b/>
        <sz val="12"/>
        <color rgb="FF000000"/>
        <rFont val="Calibri"/>
        <family val="2"/>
        <charset val="204"/>
      </rPr>
      <t>«</t>
    </r>
    <r>
      <rPr>
        <b/>
        <sz val="12"/>
        <color rgb="FF000000"/>
        <rFont val="Times New Roman"/>
        <family val="1"/>
        <charset val="204"/>
      </rPr>
      <t>Годовой отчет об исполнении бюджета  муниципального образования»</t>
    </r>
  </si>
  <si>
    <t xml:space="preserve">II этап. Годовой отчет об исполнении бюджета  муниципального образования </t>
  </si>
  <si>
    <t>Городские округа</t>
  </si>
  <si>
    <t>Формат</t>
  </si>
  <si>
    <t>ЗАТО Светлый</t>
  </si>
  <si>
    <t>2017 год</t>
  </si>
  <si>
    <t>http://saratovmer.ru/budget/rubrics/5/1275.html</t>
  </si>
  <si>
    <t>http://saratovmer.ru/budget/rubrics/6/1277.html</t>
  </si>
  <si>
    <t>Пункт 1  не соответствует ( показатели, характеризующие  численность и состав населения не в динамике), пункт 3  не соответствует (отсутствуют причины отклонения исполнения от плановых значений)</t>
  </si>
  <si>
    <t>http://www.kspsaratov.ru/?p=3059</t>
  </si>
  <si>
    <t>Web, PDF</t>
  </si>
  <si>
    <t>http://saratovmer.ru/news/2017/03/27/47103.html</t>
  </si>
  <si>
    <t xml:space="preserve">http://saratovmer.ru/budget/rubrics/5/1275.html
</t>
  </si>
  <si>
    <t>http://mihailovski.ru/?mod=article&amp;id=3727</t>
  </si>
  <si>
    <t>В разделе «Публичные слушания», вместо раздела «Исполнение бюджета»</t>
  </si>
  <si>
    <t>Отсутствует возможность скачать документ. 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в структурированном виде в специализированном разделе. По указанной ссылке опубликовано решение  № 53 «О проведении публичных слушаний по проекту решения Собрания депутатов «Об утверждении отчета об исполнении бюджета ЗАТО Михайловский за 2016 год», в состав которого оцениваемый документ включен как приложение.</t>
  </si>
  <si>
    <t>http://mihailovski.ru/?mod=article&amp;id=3839</t>
  </si>
  <si>
    <r>
      <rPr>
        <sz val="10"/>
        <rFont val="Times New Roman"/>
        <family val="1"/>
        <charset val="204"/>
      </rPr>
      <t>Дата последнего изменения файла - 21.06.2017.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t>
    </r>
    <r>
      <rPr>
        <sz val="10"/>
        <color rgb="FFFF0000"/>
        <rFont val="Times New Roman"/>
        <family val="1"/>
        <charset val="204"/>
      </rPr>
      <t xml:space="preserve"> </t>
    </r>
    <r>
      <rPr>
        <sz val="10"/>
        <rFont val="Times New Roman"/>
        <family val="1"/>
        <charset val="204"/>
      </rPr>
      <t>Отсутствуют пункты  4-6;</t>
    </r>
    <r>
      <rPr>
        <sz val="10"/>
        <color rgb="FFFF0000"/>
        <rFont val="Times New Roman"/>
        <family val="1"/>
        <charset val="204"/>
      </rPr>
      <t xml:space="preserve"> </t>
    </r>
    <r>
      <rPr>
        <sz val="10"/>
        <rFont val="Times New Roman"/>
        <family val="1"/>
        <charset val="204"/>
      </rPr>
      <t>пункт 1  не соответствует (отсутствуют показатели, характеризующие состав населения, по остальным показателям отражены только фактические значения, без плановых), пункт  3  не соответствует (отсутствуют  причины отклонения исполнения от плановых значений).</t>
    </r>
  </si>
  <si>
    <t>http://mihailovski.ru/?mod=article&amp;id=3817</t>
  </si>
  <si>
    <t>http://mihailovski.ru/?mod=article&amp;id=3726</t>
  </si>
  <si>
    <t>Информационное сообщение размещено в разделе «Публичные слушания», для привлечения более широкой аудитории рекомендовано также публиковать в разделе «Новости».</t>
  </si>
  <si>
    <t>http://mihailovski.ru/?mod=article&amp;id=3793</t>
  </si>
  <si>
    <t xml:space="preserve">В документе отсутствует подпись должностного лица. Не соблюден формат размещения официального документа.Отсутствует возможность скачать документ. </t>
  </si>
  <si>
    <t>http://www.zatosvetly.ru/city/economics_amp_finance/byudzhet-gorodskogo-okruga/informatsiya-ob-ispolnenii-byudzheta-gorodskogo-okruga-zato-svetlyy/2016/index.php?ELEMENT_ID=9896</t>
  </si>
  <si>
    <t>Web, Word</t>
  </si>
  <si>
    <t>Приложения указаны без наименований.</t>
  </si>
  <si>
    <t>http://www.zatosvetly.ru/city/economics_amp_finance/byudzhet-gorodskogo-okruga/byudzhet-dlya-grazhdan/</t>
  </si>
  <si>
    <t>Дата последнего изменения файла - 20.06.2017.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образования.Отсутствует пункт 5, пункт 4 не соответствует (отсутствуют объемы финансирования в разбивке по каждой муниципальной программе).</t>
  </si>
  <si>
    <t>http://www.zatosvetly.ru/about/info/news/folder/folder1/folder/folder1/folder/folder/index.php?ELEMENT_ID=9934</t>
  </si>
  <si>
    <t>http://www.zatosvetly.ru/city/economics_amp_finance/byudzhet-gorodskogo-okruga/informatsiya-ob-ispolnenii-byudzheta-gorodskogo-okruga-zato-svetlyy/2016/index.php?ELEMENT_ID=9952</t>
  </si>
  <si>
    <t>http://www.zatosvetly.ru/about/info/news/9899/</t>
  </si>
  <si>
    <t>Раздел не структурирован по годам. Приложения указаны без наименований.</t>
  </si>
  <si>
    <r>
      <rPr>
        <sz val="10"/>
        <rFont val="Times New Roman"/>
        <family val="1"/>
        <charset val="204"/>
      </rPr>
      <t>Пункт 1  не соответствует (отсутствуют показатели, характеризующие общую  численность населения).</t>
    </r>
    <r>
      <rPr>
        <sz val="10"/>
        <color rgb="FFFF0000"/>
        <rFont val="Times New Roman"/>
        <family val="1"/>
        <charset val="204"/>
      </rPr>
      <t xml:space="preserve"> </t>
    </r>
    <r>
      <rPr>
        <sz val="10"/>
        <rFont val="Times New Roman"/>
        <family val="1"/>
        <charset val="204"/>
      </rPr>
      <t>По пункту 4  для наглядности информации добавить графу «% исполнения».</t>
    </r>
  </si>
  <si>
    <t>В целях оценки показателя учитывается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а не отчет контрольно-счетной комиссии о своей деятельности за отчетный финансовый год.</t>
  </si>
  <si>
    <t>http://zatoshihany.ru/about/info/projects/2251/</t>
  </si>
  <si>
    <t xml:space="preserve">Ссылка не предоставлена. Информационное сообщение не содержит информацию о порядке проведения публичных слушаний и о том, где можно ознакомиться с проектом решения об исполнении бюджета за отчетный год.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t>
  </si>
  <si>
    <t>http://algay.sarmo.ru/sobranie-amr/resheniya.php</t>
  </si>
  <si>
    <t>http://arkadak.sarmo.ru/index.php?option=com_content&amp;view=article&amp;id=828&amp;Itemid=331</t>
  </si>
  <si>
    <r>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решение № 8-69 «О проекте отчета об исполнении
бюджета Аркадакского муниципального района за 2016 год</t>
    </r>
    <r>
      <rPr>
        <sz val="10"/>
        <rFont val="Calibri"/>
        <family val="2"/>
        <charset val="204"/>
      </rPr>
      <t>»</t>
    </r>
    <r>
      <rPr>
        <sz val="10"/>
        <rFont val="Times New Roman"/>
        <family val="1"/>
        <charset val="204"/>
      </rPr>
      <t>, который в своем составе содержит лишь приложения от оцениваемого документа.</t>
    </r>
  </si>
  <si>
    <t>http://arkadak.sarmo.ru/index.php?option=com_content&amp;view=article&amp;id=959&amp;Itemid=330</t>
  </si>
  <si>
    <t>http://proatkarsk.ru/CityArticles.aspx?articleid=5241</t>
  </si>
  <si>
    <t>В наименовании приложений желательно указывать сначало номер приложения, а потом название (Приложение №…).</t>
  </si>
  <si>
    <t>http://proatkarsk.ru/CityArticles.aspx?articleid=5385</t>
  </si>
  <si>
    <t>Отсутствуют пункты 5-6, пункт 1  не соответствует (представлены фактические показатели без сравнения с плановыми значениями, отсутствуют показатели, характеризующие общую численность и состав населения), пункты  2  и 3 не  соответствуют ( отсутствуют причины отклонения исполнения от плановых значений ), пункт 4 не соответствует (отсутствует информация о достигнутых целевых показателях по каждой программе). Бюджет для граждан состоит только из одних таблиц, отсутствует  графисческое представление информации (не ненаглядно)!</t>
  </si>
  <si>
    <t>http://proatkarsk.ru/CityArticles.aspx?articleid=5235</t>
  </si>
  <si>
    <t xml:space="preserve">В документе отсутствует дата документа и подпись должностного лица. Не соблюден формат размещения официального документа. </t>
  </si>
  <si>
    <t>http://proatkarsk.ru/CityArticles.aspx?articleid=5245</t>
  </si>
  <si>
    <t>http://proatkarsk.ru/CityArticles.aspx?articleid=5386</t>
  </si>
  <si>
    <t>В документе отсутствует подпись должностного лица. Не соблюден формат размещения официального документа. В одном файле сразу несколько документов.</t>
  </si>
  <si>
    <t>http://www.admbal.ru/news/proekt-resheniya-sobraniya-balakovskogo-munitsipalnogo-raiona</t>
  </si>
  <si>
    <t>http://www.admbal.ru/page/byudzhet-bmr</t>
  </si>
  <si>
    <t>http://www.admbal.ru/content/publichnye-slushaniya-na-29-maya-2017-goda</t>
  </si>
  <si>
    <t>Информационное сообщение не содержит информацию о порядке проведения публичных слушаний.</t>
  </si>
  <si>
    <r>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решение № 44 «О проекте отчета об исполнении бюджета Александрово-Гайского муниципального района Саратовской области за 2016 год</t>
    </r>
    <r>
      <rPr>
        <sz val="10"/>
        <rFont val="Calibri"/>
        <family val="2"/>
        <charset val="204"/>
      </rPr>
      <t>»</t>
    </r>
    <r>
      <rPr>
        <sz val="10"/>
        <rFont val="Times New Roman"/>
        <family val="1"/>
        <charset val="204"/>
      </rPr>
      <t>, который в своем составе содержит лишь приложения от оцениваемого документа.</t>
    </r>
  </si>
  <si>
    <t>Дата последнего изменения файла - 03.07.2017.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Отсутствуют пункты 1, 4-7, пункт 2 и 3  не соответствуют (не у всех видов доходов и расходов указаны плановые значения, отсутствуют причины отклонения исполнения от плановых значений).</t>
  </si>
  <si>
    <t xml:space="preserve">Информационное сообщение для граждан о проведении публичных слушаний по годовому отчету об исполнении бюджета за 2016 год на портале (сайте)  в разделе «Новости муниципального района» со ссылкой на страницу, где можно ознакомиться с проектом решения, не публиковалось. В данном показатели необходимо предоставлять ссылку на информационное сообщение в разделе «Новости муниципального района», а не на решение о проведении публичных слушаний. </t>
  </si>
  <si>
    <t>http://bkarabulak.sarmo.ru/index.php?option=com_content&amp;view=article&amp;id=6723&amp;Itemid=328</t>
  </si>
  <si>
    <t>Web,Word</t>
  </si>
  <si>
    <t>Скачать можно только приложения.</t>
  </si>
  <si>
    <t>Пункт 1  не соответствует (отсутствуют показатели, характеризующие численность и состав населения ), пункт 4 не соответствует (не по всем программам указаны  достигнутые целевые показатели).</t>
  </si>
  <si>
    <t>http://bkarabulak.sarmo.ru/index.php?option=com_content&amp;view=article&amp;id=6722&amp;Itemid=328</t>
  </si>
  <si>
    <t>Лишняя архивация для одного файла, 6 кликов до документа</t>
  </si>
  <si>
    <t>http://bkarabulak.sarmo.ru/index.php?option=com_content&amp;view=category&amp;layout=blog&amp;id=43&amp;Itemid=169&amp;limitstart=24</t>
  </si>
  <si>
    <t>http://baladmin.ru/publichnye-slushaniya-po-byudzhetu-2016-goda.php</t>
  </si>
  <si>
    <t>http://baladmin.ru/administration/divisions-structure/finance/otkritiy-byudzhet.php</t>
  </si>
  <si>
    <r>
      <rPr>
        <sz val="10"/>
        <rFont val="Times New Roman"/>
        <family val="1"/>
        <charset val="204"/>
      </rPr>
      <t>Дата последнего изменения файла - 15.06.2017.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образования.Отсутствуют пункт 5,</t>
    </r>
    <r>
      <rPr>
        <sz val="10"/>
        <color rgb="FFFF0000"/>
        <rFont val="Times New Roman"/>
        <family val="1"/>
        <charset val="204"/>
      </rPr>
      <t xml:space="preserve"> </t>
    </r>
    <r>
      <rPr>
        <sz val="10"/>
        <rFont val="Times New Roman"/>
        <family val="1"/>
        <charset val="204"/>
      </rPr>
      <t>пункт 1  не соответствует (отсутствуют показатели, характеризующие объемы производства и состав населения),</t>
    </r>
    <r>
      <rPr>
        <b/>
        <sz val="10"/>
        <rFont val="Times New Roman"/>
        <family val="1"/>
        <charset val="204"/>
      </rPr>
      <t xml:space="preserve"> </t>
    </r>
    <r>
      <rPr>
        <sz val="10"/>
        <rFont val="Times New Roman"/>
        <family val="1"/>
        <charset val="204"/>
      </rPr>
      <t>пункты 2 и 3  не соответствуют (отсутствуют причину отклонения исполнения от плановых значений), пункт 4 не соответствует (не по всем программам стоят достигнутые целевые показатели показатели), пункт 6 не соответствует (указаны план и факт за 2016 год,  а оцениваются сведения об объеме муниципального долга по состоянию на начало и отчетного года, т.е. на 01.01.2016 и на 01.01.2017).</t>
    </r>
  </si>
  <si>
    <t>Лишняя папка в архиве,6 кликов до документа</t>
  </si>
  <si>
    <t>В документе отсутствует дата документа.</t>
  </si>
  <si>
    <t>http://adm-baltay.ru/sobranie-deputatov/normativno-pravovyie-aktyi-sobraniya-deputatov/2017-2/</t>
  </si>
  <si>
    <t xml:space="preserve">Решение № 164 не является проектом. По указанной ссылке оцениваемый документ  не найден. </t>
  </si>
  <si>
    <r>
      <rPr>
        <sz val="10"/>
        <rFont val="Times New Roman"/>
        <family val="1"/>
        <charset val="204"/>
      </rPr>
      <t>Для оценки предоставлена ссылка на сам документ, а не на раздел на сайте, где он размещен</t>
    </r>
    <r>
      <rPr>
        <sz val="10"/>
        <color rgb="FFFF0000"/>
        <rFont val="Times New Roman"/>
        <family val="1"/>
        <charset val="204"/>
      </rPr>
      <t>.</t>
    </r>
  </si>
  <si>
    <t>http://adm-baltay.ru/kontrolno-schetnaya-komissiya-baltayskogo-munitsipalnogo-rayona/informatsiya-o-deyatelnosti/2017-2/podgotovka-zaklyucheniy-na-godovyie-otchyotyi-ob-ispolnenii-byudzhetov/</t>
  </si>
  <si>
    <t>http://voskresensk64.ru/meeting/mun-sobranie/projects/</t>
  </si>
  <si>
    <t>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Проект решения «Об исполнении бюджета Воскресенского муниципального района Саратовской области за 2016 год» опубликован 23.05.2017 года, а дата принятого решения  - 24.05.2017 года.</t>
  </si>
  <si>
    <t>Отсутствуют пункты 1,5, пункт 3  не соответствуют (отсутствуют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 пункт 6 не соответствует (необходимо указывать сведения об уровне муниципального долга на начало и конец отчетного периода, т.е на 01.01.2016 и 01.01.2017).</t>
  </si>
  <si>
    <t>http://voskresensk64.ru/meeting/mun-polnom/Контрольно-счетная%20комиссия/</t>
  </si>
  <si>
    <t>http://voskresensk64.ru/administration/info/news/7031/</t>
  </si>
  <si>
    <t>Желательно в информационном сообщение не просто написать ссылку, где можно ознакомится с проектом решения, а сделать эту ссылку активной.</t>
  </si>
  <si>
    <t>http://voskresensk64.ru/administration/izveshcheniya-i-uvedomleniya/index.php</t>
  </si>
  <si>
    <t>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должен быть опубликован не позднее 10 рабочих дней после проведения публичных слушаний (дата документа - 28.04.2017, дата публикации - 19.05.2017).</t>
  </si>
  <si>
    <t>http://dergachi.sarmo.ru/novosti/?ELEMENT_ID=289</t>
  </si>
  <si>
    <t>Пункт 1  не соответствует (отсутствуют плановые значения показателей), пункт 2 и 3  не соответствуют (отсутствуют плановые значения, процент исполнения и причины отклонения исполнения от плановых значений), пункт 5 не соответствует (необходимо указывать адрес объекта, сроки реализации, общую сумму финансирования и финансирование за отчетный год). В пункте 4 необходимо также указывать и плановые значения по финансированию и по показателям.</t>
  </si>
  <si>
    <t>http://duhovnitskoe.sarmo.ru/predstavitelnyy-organ/</t>
  </si>
  <si>
    <t>По предоставленной ссылке не обнаружен  проект решения об исполнении бюджета муниципального образования за отчетный финансовый год.</t>
  </si>
  <si>
    <t>По предоставленной ссылке не обнаружен  бюджет для граждан, разработанный на основе решения об исполнении бюджета муниципального образования за отчетный финансовый год.</t>
  </si>
  <si>
    <t>http://duhovnitskoe.sarmo.ru/publichnye-slushaniya/</t>
  </si>
  <si>
    <t xml:space="preserve">По предоставленной ссылке не обнаружено информационное сообщение о проведении публичных слушаний по годовому отчету об исполнении бюджета муниципального образования за отчетный финансовый год. </t>
  </si>
  <si>
    <t>http://ekaterinovka.sarmo.ru/rayonnoe-sobranie/proekty-resheniya.php</t>
  </si>
  <si>
    <t>http://ekaterinovka.sarmo.ru/byudzhet-dlya-grazhdan/</t>
  </si>
  <si>
    <t>Отсутствуют пункт 5, пункт 1  не соответствует (отсутствуют  показатели, характеризующие численность и состав населения  в сравнении плановых и фактических показателей).</t>
  </si>
  <si>
    <t>http://ekaterinovka.sarmo.ru/kontrolno-schetnaya-komissiya/?clear_cache=Y</t>
  </si>
  <si>
    <t>http://ekaterinovka.sarmo.ru/rayonnoe-sobranie/publichka-po-otchetu.php?clear_cache=Y</t>
  </si>
  <si>
    <t>http://ekaterinovka.sarmo.ru/rayonnoe-sobranie/publichnye-slushaniya.php</t>
  </si>
  <si>
    <t>http://ershov.sarmo.ru/byudzhet-i-finansy/byudzhet/proekt-resheniya-ob-ispolnenii-byudzheta-za-2016-god/</t>
  </si>
  <si>
    <t>http://ershov.sarmo.ru/byudzhet-i-finansy/byudzhet-dlya-grazhdan/</t>
  </si>
  <si>
    <r>
      <rPr>
        <sz val="10"/>
        <rFont val="Times New Roman"/>
        <family val="1"/>
        <charset val="204"/>
      </rPr>
      <t>Отсутствуют пункт 4, пункт 1  не соответствует (отсутствуют показатели, характеризующие численность и состав населения, не по всем показателям указаны плановые значения),</t>
    </r>
    <r>
      <rPr>
        <sz val="10"/>
        <color rgb="FFFF0000"/>
        <rFont val="Times New Roman"/>
        <family val="1"/>
        <charset val="204"/>
      </rPr>
      <t xml:space="preserve"> </t>
    </r>
    <r>
      <rPr>
        <sz val="10"/>
        <rFont val="Times New Roman"/>
        <family val="1"/>
        <charset val="204"/>
      </rPr>
      <t>пункт 2 и 3  не соответствуют (отсутствуют плановые значения, процент исполнения и причины отклонения исполнения от плановых значений). Название документа «Отчет об исполнении бюджета для граждан за 2016 год», не совсем корректно, рекомендуем название «Бюджет для граждан по отчету об исполнении бюджета за 2016 год».</t>
    </r>
  </si>
  <si>
    <t>По указанному адресу размещена ссылка на решение от 28.04.2017 г. № 55-300 О назначении публичных слушаний по проекту решения районного Собрания «Об утверждении отчета об исполнении бюджета Ершовского муниципального района за 2016 год». Информационное сообщение для граждан о проведении публичных слушаний по годовому отчету об исполнении бюджета за 2016 год на портале (сайте)  в разделе «Новости муниципального района» со ссылкой на страницу, где можно ознакомиться с проектом решения, не публиковалось.</t>
  </si>
  <si>
    <t>http://volsk-ms.ru/resheniya-vms/proektyi/</t>
  </si>
  <si>
    <t>http://вольск.рф/?page_id=34370</t>
  </si>
  <si>
    <t>Обращаем внимание! Бюджет для граждан, разработанный на основе решения об исполнении бюджета, должен сохраняться не менее трех лет. Бюджет для граждан, разработанный на основе решения об исполнении бюджета за 2015 год, который оценивался в показателе 3.2 в прошлом году, на сайте отсутствует, а по указанной ранее ссылке http://вольск.рф/?page_id=14102 находится бюджет для граждан, разработанный на основе принятого решения о бюджете на 2017 год. В связи с чем бюджет для граждан, разработанный на основе решения об исполнении бюджета за 2016 год, оцениваться не будет. Настоятельно рекомендуем восстановить удаленную информацию и в дальнейшем публиковать бюджет для граждан в формате, который позволит скачать информацию.</t>
  </si>
  <si>
    <t>http://volsk-ms.ru/publichnyie-slushaniya-2017/</t>
  </si>
  <si>
    <t xml:space="preserve">Информационное сообщение для граждан о проведении публичных слушаний по годовому отчету об исполнении бюджета за 2016 год на портале (сайте)  в разделе «Новости муниципального района» со ссылкой на страницу, где можно ознакомиться с проектом решения, не публиковалось. В данном показатели необходимо предоставлять ссылку на информационное сообщение в разделе «Новости муниципального района», а не на постановление о проведении публичных слушаний. </t>
  </si>
  <si>
    <t>http://ivanteevka.sarmo.ru/byudzhet-dlya-grazhdan/proekt-byudzheta-dlya-grazhdan/proekt-resheniya-ob-ispolnenii-byudzheta-za-2016-god/</t>
  </si>
  <si>
    <t>http://ivanteevka.sarmo.ru/byudzhet-dlya-grazhdan/byudzhet-dlya-grazhdan/2016/ispolnenie-byudzheta-za-2016-god/</t>
  </si>
  <si>
    <t xml:space="preserve">Пункт 2  не соответствуют (отсутствуют причины отклонения исполнения от плановых значений). </t>
  </si>
  <si>
    <t>http://ivanteevka.sarmo.ru/byudzhet-dlya-grazhdan/finansovyy-kontrol/kontrolno-schetnyy-organ-ivantevskogo-munitsipalnogo-rayona/kontrolnye-meropriyatiya/</t>
  </si>
  <si>
    <t>http://ivanteevka.sarmo.ru/byudzhet-dlya-grazhdan/obshchestvennoe-uchastie/publichnye-slushaniya-po-proektu-resheniya-ob-ispolnenii-byudzheta-za-2016-god/</t>
  </si>
  <si>
    <t>Информационное сообщение размещено в разделе «Общественное участие», для привлечения более широкой аудитории рекомендовано  публиковать в разделе «Новости».</t>
  </si>
  <si>
    <t>По предоставленной ссылке в сообщении не указаны время, дата и место проведения публичных слушаний.Информационное сообщение для граждан о проведении публичных слушаний по годовому отчету об исполнении бюджета за 2016 год на портале (сайте)  в разделе «Новости муниципального района» со ссылкой на страницу, где можно ознакомиться с проектом решения, не публиковалось.</t>
  </si>
  <si>
    <t>http://kalininsk.sarmo.ru/byudzhet/ispolnenie-byudzheta/</t>
  </si>
  <si>
    <t>http://kalininsk.sarmo.ru/byudzhet/byudzhet-dlya-grazhdan/</t>
  </si>
  <si>
    <t>6 кликов до документа, находится в одном архиве с решением</t>
  </si>
  <si>
    <t>Необходимо отдельно размещать проект решения и принятое решение в соответствующих разделах.</t>
  </si>
  <si>
    <t>Раздел называется «бюджет для граждан», логичнее размещать либо в материалах к проекту решения, либо в разделе «Отдел контрольно-счетной комиссии». Лишняя архивация для одного файла.</t>
  </si>
  <si>
    <t>http://krasnoarmeysk.sarmo.ru/predstavitelnyy-organ/resheniya-sobraniya-deputatov/</t>
  </si>
  <si>
    <t>http://krasny-kut.ru/krasnokutskij_rajon/finansy/</t>
  </si>
  <si>
    <t>Дата последнего изменения файла - 21.06.2017.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Отсутствует пункт 5, пункт 1  не соответствует (отсутствует  сравнение плановых и фактических показателей), пункт 2  не соответствуют (нет разбивки по видам налогов, не  указаны причины отклонения исполнения от плановых значений), пункт 3  не соответствуют (отсутствуют причины отклонения исполнения от плановых значений,  для наглядности добавить графу «% исполнения»), пункт 4 не соответствует (отсутствуют целевые показатели). Раздел не структурирован по годам.</t>
  </si>
  <si>
    <t xml:space="preserve">http://krasny-kut.ru/municipal_noe_sobranie/kontrol_no-schetnaya_komissiya/  </t>
  </si>
  <si>
    <t>http://gornyi.sarmo.ru/index.php?option=com_content&amp;view=article&amp;id=2679:-----2016&amp;catid=34:%D0%9E%D1%81%D0%BD%D0%BE%D0%B2%D0%BD%D0%B0%D1%8F%20%D0%BA%D0%B0%D1%82%D0%B5%D0%B3%D0%BE%D1%80%D0%B8%D1%8F</t>
  </si>
  <si>
    <t>Отсутсвует пункт 5, пункт 3  не соответствуют (не проставлены проценты исполнения, отсутствуют причины отклонения исполнения от плановых значений), пункт 4 не соответствует (нет целевых показателей).</t>
  </si>
  <si>
    <t>http://gornyi.sarmo.ru/index.php?option=com_content&amp;view=article&amp;id=2678:-2016&amp;catid=34:%D0%9E%D1%81%D0%BD%D0%BE%D0%B2%D0%BD%D0%B0%D1%8F%20%D0%BA%D0%B0%D1%82%D0%B5%D0%B3%D0%BE%D1%80%D0%B8%D1%8F</t>
  </si>
  <si>
    <t>Лишняя архивация одного файла</t>
  </si>
  <si>
    <t>http://gornyi.sarmo.ru/index.php?option=com_content&amp;view=article&amp;id=3023:2017-04-11-12-45-13&amp;catid=34:%D0%9E%D1%81%D0%BD%D0%BE%D0%B2%D0%BD%D0%B0%D1%8F%20%D0%BA%D0%B0%D1%82%D0%B5%D0%B3%D0%BE%D1%80%D0%B8%D1%8F</t>
  </si>
  <si>
    <t>Дата опубликования информационного сообщения - 14.07.2017. Публичные слушания состоялись 19.04.2017. Зачем такое информационное сообщение?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Информационное сообщение для граждан о проведении публичных слушаний по годовому отчету об исполнении бюджета за 2016 год на портале (сайте)  в разделе «Новости муниципального района» со ссылкой на страницу, где можно ознакомиться с проектом решения, не публиковалось.</t>
  </si>
  <si>
    <t>Информационное сообщение размещено в разделе «Решение об исполнении бюджета 2016», для привлечения более широкой аудитории рекомендовано  публиковать в разделе «Новости».</t>
  </si>
  <si>
    <t>http://gornyi.sarmo.ru/index.php?option=com_content&amp;view=article&amp;id=2681:----2016&amp;catid=34:%D0%9E%D1%81%D0%BD%D0%BE%D0%B2%D0%BD%D0%B0%D1%8F%20%D0%BA%D0%B0%D1%82%D0%B5%D0%B3%D0%BE%D1%80%D0%B8%D1%8F</t>
  </si>
  <si>
    <t>Лишняя архивация одного файла. Опубликован не в составе материалов к проекту решения об исполнении бюджета муниципального образования за отчетный финансовый год</t>
  </si>
  <si>
    <t>http://adm.lysyegory.ru/base/3296-reshenie-ot-28-04-2017-goda-969-o-prinjatii-k-rassmotreniyu-otcheta-ob-ispolnenii-byudzheta-lys.html</t>
  </si>
  <si>
    <t>http://adm.lysyegory.ru/base/3344-byudzhet-dlja-grazhdan-po-lysogorskomu-municipalnomu-raionu-ispolnenie-za-2016-god.html</t>
  </si>
  <si>
    <t xml:space="preserve">Отсутсвует пункт 6, пункт 1  не соответствует (отсутствует  сравнение плановых и фактических показателей), пункты 2 и 3 не соответствуют (отсутствуют причины отклонения исполнения от плановых значений). </t>
  </si>
  <si>
    <t>http://adm.lysyegory.ru/base/3416-zaklyuchenie-kontrolno-schetnogo-organa-municipalnogo-raiona-na-godovoi-otchet-ob-ispolnenii-by.html</t>
  </si>
  <si>
    <t>Отсутствует пункт 5, пункт 1  не соответствует (отсутствует  сравнение плановых и фактических показателей), пункт 2  не соответствуют (нет разбивки по видам налогов, не  указаны причины отклонения исполнения от плановых значений), пункт 3  не соответствуют (отсутствуют причины отклонения исполнения от плановых значений), пункт 4 не соответствует (отсутствуют целевые показатели, для наглядности добавить графу «% исполнения»)</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</si>
  <si>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принятое решение от 28.04.2017 года № 9/69 «О принятии к рассмотрению отчета об исполнении бюджета Лысогорского муниципального района за 2016 год».</t>
  </si>
  <si>
    <t>По предоставленной ссылке не обнаружен бюджет для граждан, разработанный на основе решения об исполнении бюджета муниципального образования за отчетный финансовый год.</t>
  </si>
  <si>
    <t xml:space="preserve">В документе отсутствуе дата подписания. </t>
  </si>
  <si>
    <t xml:space="preserve">В документе отсутствуют дата подписания документа и подпись должностного лица. Не соблюден формат размещения официального документа. </t>
  </si>
  <si>
    <t xml:space="preserve">Ссылка не предоставлена. В документе отсутствует дата подписания документа и подпись должностного лица. Не соблюден формат размещения официального документа. </t>
  </si>
  <si>
    <t>В документе отсутствуют дата подписания документа и  подпись должностного лица. Не соблюден формат размещения официального документа.Отсутствует возможность скачать документ.</t>
  </si>
  <si>
    <t>Информационное сообщение размещено в разделе «Публичные слушания», для привлечения более широкой аудитории рекомендовано  публиковать в разделе «Новости».</t>
  </si>
  <si>
    <t>Информационное сообщение для граждан о проведении публичных слушаний по годовому отчету об исполнении бюджета за 2016 год на портале (сайте)  в разделе «Новости муниципального района» со ссылкой на страницу, где можно ознакомиться с проектом решения, не публиковалось.</t>
  </si>
  <si>
    <t>JPG</t>
  </si>
  <si>
    <t>http://www.nbfin.ru/byudzhet_dlya_grazhdan/na_tekuwij_god/proekt_resheniya_ob_ispolnenii_byudzheta/2016_god/</t>
  </si>
  <si>
    <t>http://www.nbfin.ru/byudzhet_dlya_grazhdan1/novoburasskij_municipal_nyj_rajon/2016_god/</t>
  </si>
  <si>
    <t>http://www.nbfin.ru/dokumenty/protokoly_i_zaklyucheniya/</t>
  </si>
  <si>
    <t xml:space="preserve">Обратите внимание: в следующий раз присылать конкретную ссылку на страницу, где находится документ. </t>
  </si>
  <si>
    <t xml:space="preserve">Раздел называется «документы», логичнее размещать либо в материалах к проекту решения, либо в разделе «Контрольно-счетная комиссия». </t>
  </si>
  <si>
    <t>http://www.nbfin.ru/byudzhet_dlya_grazhdan/na_tekuwij_god/proekt_resheniya_ob_ispolnenii_byudzheta/2016_god/materialy_k_proektu_resheniya_ob_ispolnenii_byudzheta/</t>
  </si>
  <si>
    <t xml:space="preserve">Дата последнего изменения файла проекта решения - 07.06.2017, хотя само решение утверждено 30.05.2017. Теряется смысл в размещении проекта решения.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t>
  </si>
  <si>
    <t xml:space="preserve">Дата последнего изменения файла проекта решения - 16.05.2017, хотя само решение утверждено 05.05.2017. Теряется смысл в размещении проекта решения.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t>
  </si>
  <si>
    <t>http://www.novouzensk.ru/sobranie/sobr/akty/?ELEMENT_ID=6909</t>
  </si>
  <si>
    <t>7 кликов до документа, лишняя архивация одного файла</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</si>
  <si>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принятое решение от 11.05.2017 года № 126 «О назначении публичных слушаний по проекту решения Собрания Новоузенского муниципального района«Об утверждении отчета об исполнении бюджета Новоузенского муниципального района Саратовской области за 2016 год».</t>
  </si>
  <si>
    <t>На предоставленной ссылке отсутствует  бюджет для граждан, разработанный на основе решения об исполнении бюджета муниципального образования за отчетный финансовый год. Раздел не структурирован по годам и видам документов.</t>
  </si>
  <si>
    <t>В документе отсутствует подпись должностного лица. Не соблюден формат размещения официального документа. Раздел не структурирован по годам.</t>
  </si>
  <si>
    <t>В документе отсутствуют дата подписания документа и подпись должностного лица. Не соблюден формат размещения официального документа.</t>
  </si>
  <si>
    <t>http://www.novouzensk.ru/sobranie/sobr/akty/?ELEMENT_ID=7024</t>
  </si>
  <si>
    <t xml:space="preserve">Информационное сообщение для граждан о проведении публичных слушаний по годовому отчету об исполнении бюджета за 2016 год на портале (сайте)  в разделе «Новости муниципального района» со ссылкой на страницу, где можно ознакомиться с проектом решения, не публиковалось.В данном показатели необходимо предоставлять ссылку на информационное сообщение в разделе «Новости муниципального района», а не на постановление о проведении публичных слушаний. </t>
  </si>
  <si>
    <t xml:space="preserve">По предоставленной ссылке не обнаружен  итоговый документ (решение/протокол), принятый по результатам публичных слушаний .  </t>
  </si>
  <si>
    <t>http://ozinki.sarmo.ru/byudzhet/ispolnenie-byudzheta.php?ELEMENT_ID=110</t>
  </si>
  <si>
    <t>7 кликов до документа, лишние папки в архиве</t>
  </si>
  <si>
    <t>http://ozinki.sarmo.ru/byudzhet/byudzhet-dlya-grazhdan.php?ELEMENT_ID=1053</t>
  </si>
  <si>
    <t>Отсутствует пункт 5, пункт 1  не соответствует (отсутствует показатель, характеризующий общую численность населения),пункты 2 и 3 не соответствуют (отсутствуют причины отклонения исполнения от плановых значений), пункт 4 не соответствует (отсутствуют целевые показатели)</t>
  </si>
  <si>
    <t>6 кликов до документа, лишняя папка в архиве</t>
  </si>
  <si>
    <t>На предоставленной ссылке находится информационное сообщение в файле ворд. Информационное сообщение для граждан о проведении публичных слушаний по годовому отчету об исполнении бюджета за 2016 год на портале (сайте)  в разделе «Новости муниципального района» со ссылкой на страницу, где можно ознакомиться с проектом решения, не публиковалось.</t>
  </si>
  <si>
    <t>6 кликов для документа, лишняя папка в архиве</t>
  </si>
  <si>
    <t>http://perelyub.sarmo.ru/index.php?option=com_content&amp;view=category&amp;layout=blog&amp;id=72&amp;Itemid=244&amp;limitstart=5</t>
  </si>
  <si>
    <t xml:space="preserve"> 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принятое решение.</t>
  </si>
  <si>
    <t>http://perelyub.sarmo.ru/index.php?option=com_content&amp;view=article&amp;id=984&amp;Itemid=251</t>
  </si>
  <si>
    <r>
      <t xml:space="preserve">Раздел </t>
    </r>
    <r>
      <rPr>
        <sz val="10"/>
        <rFont val="Calibri"/>
        <family val="2"/>
        <charset val="204"/>
      </rPr>
      <t>«</t>
    </r>
    <r>
      <rPr>
        <sz val="10"/>
        <rFont val="Times New Roman"/>
        <family val="1"/>
        <charset val="204"/>
      </rPr>
      <t xml:space="preserve">Информация для населения», логичнее размещать в разделе «Бюджет района». </t>
    </r>
  </si>
  <si>
    <t>http://perelyub.sarmo.ru/index.php?option=com_content&amp;view=category&amp;layout=blog&amp;id=63&amp;Itemid=172&amp;limitstart=40</t>
  </si>
  <si>
    <t>На сайте отсутствует проект решения об исполнении бюджета муниципального района за 2016 год,  жителям, прочитавшим сообщение, не с чем ознакомится.</t>
  </si>
  <si>
    <t>На сайте отсутствует проект решения об исполнении бюджета муниципального района за 2016 год.</t>
  </si>
  <si>
    <t xml:space="preserve">http://petrovsk64.ru/sub-org/fin-upr/otkrytyy-byudzhet/otchetnost/ </t>
  </si>
  <si>
    <t xml:space="preserve">http://petrovsk64.ru/sub-org/fin-upr/otkrytyy-byudzhet/byudzhet-dlya-grazhdan/ </t>
  </si>
  <si>
    <t>Пункт 2 не соответствуют (отсутствуют причины отклонения исполнения от плановых значений).</t>
  </si>
  <si>
    <t xml:space="preserve">Пункт 1  не соответствует (не по всем показателям указаны плановые значения), пункт 2 не соответствуют (отсутствуют причины отклонения исполнения от плановых значений), пункт 5 не соответствует (необходимо указывать адрес объекта, сроки реализации, общую сумму финансирования и финансирование за отчетный год), пункт 6 не соответсвует (нет указана структура муниципального долга). </t>
  </si>
  <si>
    <t xml:space="preserve">http://petrovsk64.ru/po/rs/ksk/ </t>
  </si>
  <si>
    <t xml:space="preserve">http://petrovsk64.ru/upload/iblock/ee1/ee1cf12d3a3aae63f3e3bf5312517fd9.pdf </t>
  </si>
  <si>
    <t>http://petrovsk64.ru/sub-org/fin-upr/otkrytyy-byudzhet/otchetnost/materialy-k-proektu-za-2016-god/</t>
  </si>
  <si>
    <t xml:space="preserve">В документе отсутствует дата подписания документа и подпись должностного лица. Не соблюден формат размещения официального документа. </t>
  </si>
  <si>
    <t xml:space="preserve">В документе отсутствует дата подписания документа и подпись должностного лица. </t>
  </si>
  <si>
    <t>http://piterka.sarmo.ru/byudzhet-piterskogo-mr/publichnye-slushaniya/</t>
  </si>
  <si>
    <t>Приложения № 4-5 указаны без наименований.</t>
  </si>
  <si>
    <t>http://piterka.sarmo.ru/byudzhet-piterskogo-mr/byudzhet-dlya-grazhdan/byudzhet-dlya-grazhdan-2016.php</t>
  </si>
  <si>
    <t>Отсутствует пункт 5, пункт 1  не соответствует (не по всем показателям указаны плановые значения), пункт 2  не соответствуют (отсутствуют причины отклонения исполнения от плановых значений). Название документа «Исполнение Бюджет для граждан за 2016 год», не совсем корректно, рекомендуем название «Бюджет для граждан по отчету об исполнении бюджета за 2016 год».</t>
  </si>
  <si>
    <t xml:space="preserve">http://pugachev-adm.ru/naznachenyi-publichnyie-slushaniya-8.html </t>
  </si>
  <si>
    <t xml:space="preserve"> Раздел называется «Новостная лента», логичнее размещать разделе «Бюджет района». </t>
  </si>
  <si>
    <t xml:space="preserve">Отсутствуютпункты: 1,5,6;7  пункт 4 не соответствует (нет расходов и показателей).  Раздел, где находится  документ, не структурирован. Обратите внимание: в следующий раз присылать конкретную ссылку на страницу, где находится документ. </t>
  </si>
  <si>
    <t xml:space="preserve">В документе отсутствуют дата подписания документа и  подпись должностного лица. Не соблюден формат размещения официального документа. Обратите внимание: в следующий раз присылать конкретную ссылку на страницу, где находится документ. </t>
  </si>
  <si>
    <t>http://rovnoe.sarmo.ru/byudzhet/reshenie-ob-utverzhdenii-godovogo-otcheta/</t>
  </si>
  <si>
    <t>http://pugachev-adm.ru/naznachenyi-publichnyie-slushaniya-8.html</t>
  </si>
  <si>
    <t>Лишняя папка в архиве</t>
  </si>
  <si>
    <r>
      <rPr>
        <sz val="10"/>
        <rFont val="Times New Roman"/>
        <family val="1"/>
        <charset val="204"/>
      </rPr>
      <t xml:space="preserve">Отсутствуют пункты 5,  пункт 1  не соответствует (отсутствуют показатели, характеризующие численность и состав населения, в сравнении плановых значений с фактическими),  пункт 4 не соответствует (целевые показатели описаны, но нет конкретных достигнутых числовых значений по каждой программе). </t>
    </r>
    <r>
      <rPr>
        <sz val="10"/>
        <color rgb="FFFF0000"/>
        <rFont val="Times New Roman"/>
        <family val="1"/>
        <charset val="204"/>
      </rPr>
      <t xml:space="preserve"> </t>
    </r>
    <r>
      <rPr>
        <sz val="10"/>
        <rFont val="Times New Roman"/>
        <family val="1"/>
        <charset val="204"/>
      </rPr>
      <t>Обратите внимание: в следующий раз присылать ссылку на страницу. где размещен документ, а не на скачивание документа. В пункте 6 необходимо также указывать структуру муниципального долга.</t>
    </r>
  </si>
  <si>
    <t xml:space="preserve">Пункт 1  не соответствует (отсутствуют  показатели, характеризующие состав населения, нет  сравнения плановых и фактических показателей), пункт 4 не соответствует (отсутствуют целевые показатели), пункт 5 не соответствует (необходимо указывать адрес объекта, сроки реализации, общую сумму финансирования и финансирование за отчетный год). </t>
  </si>
  <si>
    <r>
      <rPr>
        <sz val="10"/>
        <rFont val="Times New Roman"/>
        <family val="1"/>
        <charset val="204"/>
      </rPr>
      <t xml:space="preserve">Дата последнего изменения файла - 22.06.2017.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t>
    </r>
    <r>
      <rPr>
        <sz val="10"/>
        <color rgb="FFFF0000"/>
        <rFont val="Times New Roman"/>
        <family val="1"/>
        <charset val="204"/>
      </rPr>
      <t xml:space="preserve"> </t>
    </r>
    <r>
      <rPr>
        <sz val="10"/>
        <rFont val="Times New Roman"/>
        <family val="1"/>
        <charset val="204"/>
      </rPr>
      <t>Пункт 2 и 3 не соответствует (отсутствуют причины отклонения исполнения от плановых значений), пункт 4 не соответствует (отсутствуют целевые показатели), пункт 5 не соответствует (необходимо указывать адрес объекта, сроки реализации, общую сумму финансирования и финансирование за отчетный год). В пункте 6 необходимо также указывать структуру муниципального долга.</t>
    </r>
  </si>
  <si>
    <t>В документе отсутствует дата подписания документа и подпись должностного лица. Не соблюден формат размещения официального документа.</t>
  </si>
  <si>
    <t>http://romanovka.sarmo.ru/byudzhet-dlya-grazhdan/byudzhet-romanovskogo-munitsipalnogo-rayona/byudzhet-dlya-grazhdan.php</t>
  </si>
  <si>
    <t>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- 15.05, дата последнего редактирования бюджета для граждан -31.03, т.е. до принятия решения, значит подготовлен по проекту решения). Пункт 1  не соответствует (отсутствуют показатели, характеризующие  состав населения).</t>
  </si>
  <si>
    <t>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- 28.04, дата последнего редактирования бюджета для граждан -14.04, т.е. до принятия решения). Отсутствуют пункты 5, пункт 1  не соответствует (отсутствуют показатели, характеризующие  состав населения), пункт 2 не  соответствует (не по всем видам доходов объяснены причины отклонения исполнения от плановых значений (НДФЛ, акцизы ),  пункт 3 не  соответствует ( отсутствуют причины отклонения исполнения от плановых значений ), пункт 4 не соответствует (отсутствует информация о достигнутых целевых показателях по каждой программе), пункт 6 не соответствует (необходимо указывать сведения об уровне муниципального долга на начало и конец отчетного периода).</t>
  </si>
  <si>
    <t>Word со вставкой Jpg</t>
  </si>
  <si>
    <t>Не соблюден формат размещения официального документа.</t>
  </si>
  <si>
    <t>http://romanovka.sarmo.ru/novosti-v-rayone/?ELEMENT_ID=342</t>
  </si>
  <si>
    <t>Обратите внимание: к информационному сообщению прикреплен архив проекта решения с приложениями без наименований.</t>
  </si>
  <si>
    <t>Лишняя папка в архиве, 6 кликов до документа</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</si>
  <si>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t>
  </si>
  <si>
    <t>http://rtishevo.sarmo.ru/finansovyy-organ/rtishchevskiy-munitsipalnyy-rayon/2017-god/informatsiya-ob-ispolnenii-byudzheta-munitsipalnogo-rayona/</t>
  </si>
  <si>
    <r>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решение от 24 марта 2017 года № 12-81 «О проекте решения Собрания депутатов Ртищевского муниципального района «Об утверждении отчета об исполнении бюджета Ртищевского  муниципального района за 2016 год</t>
    </r>
    <r>
      <rPr>
        <sz val="10"/>
        <rFont val="Calibri"/>
        <family val="2"/>
        <charset val="204"/>
      </rPr>
      <t>»</t>
    </r>
    <r>
      <rPr>
        <sz val="10"/>
        <rFont val="Times New Roman"/>
        <family val="1"/>
        <charset val="204"/>
      </rPr>
      <t>, в составе которого приложением идет оцениваемый документ.</t>
    </r>
  </si>
  <si>
    <t>http://rtishevo.sarmo.ru/finansovyy-organ/rtishchevskiy-munitsipalnyy-rayon/2017-god/byudzhet-dlya-grazhdan/</t>
  </si>
  <si>
    <r>
      <t xml:space="preserve">Бюджет для граждан за 2016 год находится в разделе </t>
    </r>
    <r>
      <rPr>
        <sz val="10"/>
        <rFont val="Calibri"/>
        <family val="2"/>
        <charset val="204"/>
      </rPr>
      <t>«</t>
    </r>
    <r>
      <rPr>
        <sz val="10"/>
        <rFont val="Times New Roman"/>
        <family val="1"/>
        <charset val="204"/>
      </rPr>
      <t xml:space="preserve">2017 год», хотя логичнее в разделе «2016 год» </t>
    </r>
  </si>
  <si>
    <t>На 2 странице документа фраза «Позвольте  познакомить Вас с ключевыми положениями проекта решения «Об утверждении отчета об исполнении бюджета Ртищевского  муниципального  района за 2016 год» говорит о том, что документ подготовлен не на основе решения об исполнения бюджета муниципального образования, и не оценивается в данном показателе. Отсутствует пункт  5, пункт 1  не соответствует (отсутствуют показатели, характеризующие численность и состав населения ), пункт 3 не соответствует (отсутствуют причины отклонения исполнения от плановых значений).</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</si>
  <si>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принятое решение от 30 мая 2017 года  № 78  «Об утверждении отчета об исполнении бюджете Самойловского муниципального района  Саратовской области за 2016 год».Раздел не структурирован.</t>
  </si>
  <si>
    <t xml:space="preserve">http://sam64.ru/index.php?option=com_content&amp;view=article&amp;id=634&amp;Itemid=242 </t>
  </si>
  <si>
    <t>Отсутствует пункты 1, 5-7, пункты 2 и 3 не соответствует  (отсутствуют причины отклонения исполнения от плановых значений), пункт 4 не соответствует (отсутствуют целевые показатели).</t>
  </si>
  <si>
    <t xml:space="preserve"> Jpg</t>
  </si>
  <si>
    <t>Опубликован не в составе материалов к проекту решения об исполнении бюджета муниципального образования за отчетный финансовый год.</t>
  </si>
  <si>
    <t>http://saratov.sarmo.ru/index.php?option=com_content&amp;view=article&amp;id=5125&amp;Itemid=555</t>
  </si>
  <si>
    <t>На предоставленной ссылке  http://saratov.sarmo.ru/index.php?option=com_content&amp;view=article&amp;id=5087&amp;Itemid=514 оцениваемый документ не обнаружен. Все приложения в 2 файлах, структурированный вид означает размещение каждого приложения отдельным файлом с соответствующим наименованием.</t>
  </si>
  <si>
    <t xml:space="preserve"> Раздел называется «Публичные слушания», логичнее размещать  в разделе «Исполнение бюджета». </t>
  </si>
  <si>
    <t xml:space="preserve"> Раздел называется «Публичные слушания», логичнее размещать в разделе «Исполнение бюджета» вместе с проектом решения. </t>
  </si>
  <si>
    <t>http://stepnoeadm.ru/?page_id=9056</t>
  </si>
  <si>
    <t xml:space="preserve">Информационное сообщение для граждан о проведении публичных слушаний по годовому отчету об исполнении бюджета за 2016 год на портале (сайте)  в разделе «Новости муниципального района» со ссылкой на страницу, где можно ознакомиться с проектом решения, не публиковалось. </t>
  </si>
  <si>
    <t>http://tatishevo.saratov.gov.ru/index.php?option=com_content&amp;view=article&amp;id=3761:--l-------------2016-r&amp;catid=64:2009-12-20-17-44-19&amp;Itemid=91</t>
  </si>
  <si>
    <t>Обратите внимание: для скачивания полной версии документа прикреплен архив с неструктурированным документом.</t>
  </si>
  <si>
    <r>
      <rPr>
        <sz val="10"/>
        <rFont val="Times New Roman"/>
        <family val="1"/>
        <charset val="204"/>
      </rPr>
      <t xml:space="preserve">Дата последнего изменения файла - 15.06.2017.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t>
    </r>
    <r>
      <rPr>
        <sz val="10"/>
        <color rgb="FFFF0000"/>
        <rFont val="Times New Roman"/>
        <family val="1"/>
        <charset val="204"/>
      </rPr>
      <t xml:space="preserve"> </t>
    </r>
    <r>
      <rPr>
        <sz val="10"/>
        <rFont val="Times New Roman"/>
        <family val="1"/>
        <charset val="204"/>
      </rPr>
      <t>Пункт 2 и 3  не соответствует (отсутствуют причины отклонения исполнения от плановых значений).</t>
    </r>
  </si>
  <si>
    <t>http://tatishevo.saratov.gov.ru/index.php?option=com_content&amp;view=article&amp;id=3520:2017-01-17-06-18-39&amp;catid=46:2009-12-20-17-15-45&amp;Itemid=81</t>
  </si>
  <si>
    <t>http://tatishevo.saratov.gov.ru/index.php?option=com_k2&amp;view=item&amp;id=20265:%D0%BF%D1%83%D0%B1%D0%BB%D0%B8%D1%87%D0%BD%D1%8B%D0%B5-%D1%81%D0%BB%D1%83%D1%88%D0%B0%D0%BD%D0%B8%D1%8F-%D0%BF%D0%BE-%D0%BF%D1%80%D0%BE%D0%B5%D0%BA%D1%82%D1%83-%D1%80%D0%B5%D1%88%D0%B5%D0%BD%D0%B8%D1%8F-%D0%BE%D0%B1-%D1%83%D1%82%D0%B2%D0%B5%D1%80%D0%B6%D0%B4%D0%B5%D0%BD%D0%B8%D0%B8-%D0%BE%D1%82%D1%87%D0%B5%D1%82%D0%B0-%D0%BE%D0%B1-%D0%B8%D1%81%D0%BF%D0%BE%D0%BB%D0%BD%D0%B5%D0%BD%D0%B8%D0%B8-%D0%BC%D1%83%D0%BD%D0%B8%D1%86%D0%B8%D0%BF%D0%B0%D0%BB%D1%8C%D0%BD%D0%BE%D0%B3%D0%BE-%D0%B1%D1%8E%D0%B4%D0%B6%D0%B5%D1%82%D0%B0-%D1%82%D0%B0%D1%82%D0%B8%D1%89%D0%B5%D0%B2%D1%81%D0%BA%D0%BE%D0%B3%D0%BE-%D0%BC%D1%83%D0%BD%D0%B8%D1%86%D0%B8%D0%BF%D0%B0%D0%BB%D1%8C%D0%BD%D0%BE%D0%B3%D0%BE-%D1%80%D0%B0%D0%B9%D0%BE%D0%BD%D0%B0-%D1%81%D0%B0%D1%80%D0%B0%D1%82%D0%BE%D0%B2%D1%81%D0%BA%D0%BE%D0%B9-%D0%BE%D0%B1%D0%BB%D0%B0%D1%81%D1%82%D0%B8-%D0%B7%D0%B0-2016-%D0%B3%D0%BE%D0%B4&amp;Itemid=129</t>
  </si>
  <si>
    <t>http://tatishevo.saratov.gov.ru/index.php?option=com_content&amp;view=article&amp;id=3760:-----l-------------2016-r-&amp;catid=64:2009-12-20-17-44-19&amp;Itemid=91</t>
  </si>
  <si>
    <t>7 кликов до документа</t>
  </si>
  <si>
    <t xml:space="preserve">Отсутствует пункт 5 , пункт 4 не соответствует (отсутствуют целевые показатели). </t>
  </si>
  <si>
    <t>Обратите внимание: в следующий раз указывать ссылку на страницу, где размещен оцениваемый документ, а не просто ссылку на главную страницу. Слишком много информации на одной страниц!  Раздел не структурирован.</t>
  </si>
  <si>
    <t>Пункт 1  не соответствует (отсутствуют показатели, характеризующие состав населения). Слишком много информации на одной страниц!  Раздел не структурирован.</t>
  </si>
  <si>
    <t>http://hvalynsk.sarmo.ru/administratsiya-khvalynskogo-munitsipalnogo-rayona/byudzhet/byudzhet-2017.php</t>
  </si>
  <si>
    <t xml:space="preserve"> Раздел называется «Бюджет 2017», логичнее размещать  в разделе «Исполнение бюджета». </t>
  </si>
  <si>
    <t>http://www.engels-city.ru/publichnye-slushaniya/37898-proekt-resheniya-o-byudzhete-engelsskogo-munitsipalnogo-rajona-na-2017-god</t>
  </si>
  <si>
    <t xml:space="preserve">  В пункте 4 для наглядности  добавить плановые значения.</t>
  </si>
  <si>
    <t xml:space="preserve">Отсутствует пункты 4-5, пункт 1  не соответствует (отсутствуют показатели, характеризующие объемы производства  и состав населения ), пункт 2  не соответствует (отсутствуют плановые значения, процент исполнения,причины отклонения исполнения от плановых значений), пункт 3 не соответствует (отсутствуют плановые значения, процент исполнения,  причины отклонения исполнения от плановых значений), пункт 6 не соответствует (отсутствуют сведения на начало и на конец отчетного периода). </t>
  </si>
  <si>
    <t>http://www.engels-city.ru/otkrytye-dannye-ksp/40465-informatsiya-o-rezultatakh-kontrolnykh-i-ekspertno-analiticheskikh-meropriyatiyakh</t>
  </si>
  <si>
    <t>http://www.engels-city.ru/news-line/39477-sostoyatsya-publichnye-slushaniya-po-proektu-godovogo-otcheta-ob-ispolnenii-byudzheta-engelsskogo-munitsipalnogo-rajona-za-2016-god</t>
  </si>
  <si>
    <t>http://www.engels-city.ru/publichnye-slushaniya/39782-zaklyuchenie-o-rezultatakh-provedeniya-publichnykh-slushanij-po-proektu-godovogo-otcheta-ob-ispolnenii-byudzheta-engelsskogo-munitsipalnogo-rajona-za-2016-god</t>
  </si>
  <si>
    <t>http://hvalynsk.sarmo.ru/obyavleniya/index.php?sphrase_id=1422</t>
  </si>
  <si>
    <t>По предоставленной ссылке не обнаружено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t>
  </si>
  <si>
    <r>
      <rPr>
        <sz val="10"/>
        <rFont val="Times New Roman"/>
        <family val="1"/>
        <charset val="204"/>
      </rPr>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t>
    </r>
    <r>
      <rPr>
        <sz val="10"/>
        <color rgb="FFFF0000"/>
        <rFont val="Times New Roman"/>
        <family val="1"/>
        <charset val="204"/>
      </rPr>
      <t xml:space="preserve">  </t>
    </r>
    <r>
      <rPr>
        <sz val="10"/>
        <rFont val="Times New Roman"/>
        <family val="1"/>
        <charset val="204"/>
      </rPr>
      <t>На сайте опубликовано решение от 29.03.2017           № 94 «О проекте решения Муниципального Собрания Советского муниципального района «Об утверждении отчета об исполнении местного бюджета муниципального района за 2016 год».</t>
    </r>
  </si>
  <si>
    <t>Находится в разделе «Информация об исполнении бюджета муниципального района за 2017 год», а не «за 2016 год». Опубликован не в составе материалов к проекту решения об исполнении бюджета муниципального образования за отчетный финансовый год.</t>
  </si>
  <si>
    <t xml:space="preserve"> Слишком много информации на одной странице!  Раздел не структурирован.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</si>
</sst>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43" x14ac:knownFonts="1">
    <font>
      <sz val="11"/>
      <color theme="1"/>
      <name val="Calibri"/>
      <family val="2"/>
      <charset val="204"/>
      <scheme val="minor"/>
    </font>
    <font>
      <sz val="11"/>
      <color indexed="8"/>
      <name val="Calibri"/>
      <family val="2"/>
    </font>
    <font>
      <sz val="10"/>
      <name val="Times New Roman"/>
      <family val="1"/>
      <charset val="204"/>
    </font>
    <font>
      <b/>
      <sz val="10"/>
      <name val="Times New Roman"/>
      <family val="1"/>
      <charset val="204"/>
    </font>
    <font>
      <sz val="10"/>
      <name val="Arial Cyr"/>
      <charset val="204"/>
    </font>
    <font>
      <b/>
      <i/>
      <sz val="10"/>
      <name val="Times New Roman"/>
      <family val="1"/>
      <charset val="204"/>
    </font>
    <font>
      <sz val="10"/>
      <name val="Arial"/>
      <family val="2"/>
      <charset val="204"/>
    </font>
    <font>
      <sz val="10"/>
      <color indexed="8"/>
      <name val="Arial"/>
      <family val="2"/>
      <charset val="204"/>
    </font>
    <font>
      <sz val="11"/>
      <color theme="1"/>
      <name val="Calibri"/>
      <family val="2"/>
      <charset val="204"/>
      <scheme val="minor"/>
    </font>
    <font>
      <b/>
      <sz val="10"/>
      <color rgb="FF000000"/>
      <name val="Arial Cyr"/>
    </font>
    <font>
      <u/>
      <sz val="11"/>
      <color theme="10"/>
      <name val="Calibri"/>
      <family val="2"/>
      <charset val="204"/>
      <scheme val="minor"/>
    </font>
    <font>
      <sz val="10"/>
      <color theme="1"/>
      <name val="Times New Roman"/>
      <family val="1"/>
      <charset val="204"/>
    </font>
    <font>
      <b/>
      <sz val="9"/>
      <color theme="1"/>
      <name val="Times New Roman"/>
      <family val="1"/>
      <charset val="204"/>
    </font>
    <font>
      <sz val="9"/>
      <color theme="1"/>
      <name val="Times New Roman"/>
      <family val="1"/>
      <charset val="204"/>
    </font>
    <font>
      <sz val="10"/>
      <color theme="1"/>
      <name val="Calibri"/>
      <family val="2"/>
      <charset val="204"/>
      <scheme val="minor"/>
    </font>
    <font>
      <sz val="10"/>
      <color rgb="FFC00000"/>
      <name val="Times New Roman"/>
      <family val="1"/>
      <charset val="204"/>
    </font>
    <font>
      <b/>
      <sz val="10"/>
      <color theme="1"/>
      <name val="Times New Roman"/>
      <family val="1"/>
      <charset val="204"/>
    </font>
    <font>
      <b/>
      <sz val="10"/>
      <color rgb="FFC00000"/>
      <name val="Times New Roman"/>
      <family val="1"/>
      <charset val="204"/>
    </font>
    <font>
      <i/>
      <sz val="10"/>
      <color theme="1"/>
      <name val="Times New Roman"/>
      <family val="1"/>
      <charset val="204"/>
    </font>
    <font>
      <i/>
      <sz val="10"/>
      <color theme="1"/>
      <name val="Calibri"/>
      <family val="2"/>
      <charset val="204"/>
      <scheme val="minor"/>
    </font>
    <font>
      <sz val="10"/>
      <color rgb="FFFF0000"/>
      <name val="Times New Roman"/>
      <family val="1"/>
      <charset val="204"/>
    </font>
    <font>
      <sz val="10"/>
      <color rgb="FFFF0000"/>
      <name val="Calibri"/>
      <family val="2"/>
      <charset val="204"/>
      <scheme val="minor"/>
    </font>
    <font>
      <b/>
      <sz val="10"/>
      <color theme="1"/>
      <name val="Calibri"/>
      <family val="2"/>
      <charset val="204"/>
      <scheme val="minor"/>
    </font>
    <font>
      <sz val="10"/>
      <color rgb="FF000000"/>
      <name val="Times New Roman"/>
      <family val="1"/>
      <charset val="204"/>
    </font>
    <font>
      <sz val="10"/>
      <color rgb="FFC00000"/>
      <name val="Calibri"/>
      <family val="2"/>
      <charset val="204"/>
      <scheme val="minor"/>
    </font>
    <font>
      <i/>
      <sz val="10"/>
      <color rgb="FFC00000"/>
      <name val="Times New Roman"/>
      <family val="1"/>
      <charset val="204"/>
    </font>
    <font>
      <b/>
      <sz val="10"/>
      <color rgb="FF000000"/>
      <name val="Times New Roman"/>
      <family val="1"/>
      <charset val="204"/>
    </font>
    <font>
      <b/>
      <sz val="12"/>
      <color theme="1"/>
      <name val="Times New Roman"/>
      <family val="1"/>
      <charset val="204"/>
    </font>
    <font>
      <u/>
      <sz val="10"/>
      <name val="Calibri"/>
      <family val="2"/>
      <charset val="204"/>
      <scheme val="minor"/>
    </font>
    <font>
      <u/>
      <sz val="10"/>
      <name val="Times New Roman"/>
      <family val="1"/>
      <charset val="204"/>
    </font>
    <font>
      <sz val="12"/>
      <color rgb="FFFF0000"/>
      <name val="Calibri"/>
      <family val="2"/>
      <charset val="204"/>
      <scheme val="minor"/>
    </font>
    <font>
      <sz val="36"/>
      <color rgb="FFC00000"/>
      <name val="Times New Roman"/>
      <family val="1"/>
      <charset val="204"/>
    </font>
    <font>
      <b/>
      <sz val="11"/>
      <color theme="1"/>
      <name val="Calibri"/>
      <family val="2"/>
      <charset val="204"/>
      <scheme val="minor"/>
    </font>
    <font>
      <b/>
      <i/>
      <sz val="10"/>
      <color theme="1"/>
      <name val="Times New Roman"/>
      <family val="1"/>
      <charset val="204"/>
    </font>
    <font>
      <b/>
      <sz val="12"/>
      <color rgb="FF000000"/>
      <name val="Times New Roman"/>
      <family val="1"/>
      <charset val="204"/>
    </font>
    <font>
      <b/>
      <sz val="10"/>
      <name val="Calibri"/>
      <family val="2"/>
      <charset val="204"/>
    </font>
    <font>
      <b/>
      <sz val="12"/>
      <color rgb="FF000000"/>
      <name val="Calibri"/>
      <family val="2"/>
      <charset val="204"/>
    </font>
    <font>
      <u/>
      <sz val="10"/>
      <color rgb="FFFF0000"/>
      <name val="Times New Roman"/>
      <family val="1"/>
      <charset val="204"/>
    </font>
    <font>
      <b/>
      <sz val="10"/>
      <color rgb="FFFF0000"/>
      <name val="Times New Roman"/>
      <family val="1"/>
      <charset val="204"/>
    </font>
    <font>
      <b/>
      <sz val="11"/>
      <color rgb="FFFF0000"/>
      <name val="Calibri"/>
      <family val="2"/>
      <charset val="204"/>
      <scheme val="minor"/>
    </font>
    <font>
      <b/>
      <sz val="11"/>
      <color rgb="FFFF0000"/>
      <name val="Times New Roman"/>
      <family val="1"/>
      <charset val="204"/>
    </font>
    <font>
      <u/>
      <sz val="10"/>
      <color theme="10"/>
      <name val="Times New Roman"/>
      <family val="1"/>
      <charset val="204"/>
    </font>
    <font>
      <sz val="10"/>
      <name val="Calibri"/>
      <family val="2"/>
      <charset val="204"/>
    </font>
  </fonts>
  <fills count="7">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theme="0" tint="-0.34998626667073579"/>
      </right>
      <top style="thin">
        <color theme="0" tint="-0.34998626667073579"/>
      </top>
      <bottom style="thin">
        <color theme="0" tint="-0.34998626667073579"/>
      </bottom>
      <diagonal/>
    </border>
    <border>
      <left/>
      <right/>
      <top/>
      <bottom style="thin">
        <color indexed="64"/>
      </bottom>
      <diagonal/>
    </border>
  </borders>
  <cellStyleXfs count="11">
    <xf numFmtId="0" fontId="0" fillId="0" borderId="0"/>
    <xf numFmtId="165" fontId="9" fillId="2" borderId="7">
      <alignment horizontal="right" vertical="top" shrinkToFit="1"/>
    </xf>
    <xf numFmtId="0" fontId="10" fillId="0" borderId="0" applyNumberFormat="0" applyFill="0" applyBorder="0" applyAlignment="0" applyProtection="0"/>
    <xf numFmtId="0" fontId="1" fillId="0" borderId="0"/>
    <xf numFmtId="0" fontId="6" fillId="0" borderId="0"/>
    <xf numFmtId="0" fontId="7" fillId="0" borderId="0"/>
    <xf numFmtId="0" fontId="4" fillId="0" borderId="0"/>
    <xf numFmtId="164" fontId="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 fillId="0" borderId="0" applyFont="0" applyFill="0" applyBorder="0" applyAlignment="0" applyProtection="0"/>
  </cellStyleXfs>
  <cellXfs count="180">
    <xf numFmtId="0" fontId="0" fillId="0" borderId="0" xfId="0"/>
    <xf numFmtId="0" fontId="12"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1" fillId="0" borderId="0" xfId="0" applyFont="1" applyAlignment="1">
      <alignment horizontal="left" vertical="center"/>
    </xf>
    <xf numFmtId="0" fontId="16" fillId="0" borderId="0" xfId="0" applyFont="1" applyAlignment="1">
      <alignment horizontal="left" wrapText="1"/>
    </xf>
    <xf numFmtId="0" fontId="20" fillId="0" borderId="0" xfId="0" applyFont="1"/>
    <xf numFmtId="0" fontId="21" fillId="0" borderId="0" xfId="0" applyFont="1"/>
    <xf numFmtId="4" fontId="14" fillId="0" borderId="0" xfId="0" applyNumberFormat="1" applyFont="1"/>
    <xf numFmtId="0" fontId="18" fillId="0" borderId="0" xfId="0" applyFont="1" applyAlignment="1">
      <alignment horizontal="center"/>
    </xf>
    <xf numFmtId="0" fontId="19" fillId="0" borderId="0" xfId="0" applyFont="1" applyAlignment="1">
      <alignment horizontal="center"/>
    </xf>
    <xf numFmtId="0" fontId="22" fillId="0" borderId="0" xfId="0" applyFont="1"/>
    <xf numFmtId="0" fontId="22" fillId="0" borderId="0" xfId="0" applyFont="1" applyAlignment="1">
      <alignment horizontal="right"/>
    </xf>
    <xf numFmtId="4" fontId="22" fillId="0" borderId="0" xfId="0" applyNumberFormat="1" applyFont="1" applyAlignment="1">
      <alignment horizontal="right"/>
    </xf>
    <xf numFmtId="4" fontId="22" fillId="0" borderId="0" xfId="0" applyNumberFormat="1" applyFont="1"/>
    <xf numFmtId="0" fontId="11" fillId="0" borderId="0" xfId="0" applyFont="1" applyFill="1"/>
    <xf numFmtId="0" fontId="14" fillId="0" borderId="0" xfId="0" applyFont="1" applyFill="1"/>
    <xf numFmtId="0" fontId="18" fillId="0" borderId="0" xfId="0" applyFont="1" applyAlignment="1">
      <alignment horizontal="left" vertical="center"/>
    </xf>
    <xf numFmtId="0" fontId="14" fillId="0" borderId="0" xfId="0" applyFont="1" applyAlignment="1">
      <alignment horizontal="left" vertical="center"/>
    </xf>
    <xf numFmtId="0" fontId="11" fillId="0" borderId="0" xfId="0" applyFont="1"/>
    <xf numFmtId="0" fontId="11" fillId="0" borderId="1" xfId="0" applyFont="1" applyBorder="1" applyAlignment="1">
      <alignment horizontal="left" vertical="center" wrapText="1" indent="1"/>
    </xf>
    <xf numFmtId="49" fontId="23" fillId="0" borderId="1" xfId="0" applyNumberFormat="1" applyFont="1" applyBorder="1" applyAlignment="1">
      <alignment vertical="center" wrapText="1"/>
    </xf>
    <xf numFmtId="0" fontId="14" fillId="0" borderId="0" xfId="0" applyFont="1"/>
    <xf numFmtId="0" fontId="16" fillId="0" borderId="0" xfId="0" applyFont="1" applyAlignment="1">
      <alignment horizontal="left" vertical="center"/>
    </xf>
    <xf numFmtId="0" fontId="22" fillId="0" borderId="0" xfId="0" applyFont="1" applyAlignment="1">
      <alignment horizontal="left" vertical="center"/>
    </xf>
    <xf numFmtId="0" fontId="15" fillId="0" borderId="0" xfId="0" applyFont="1" applyFill="1"/>
    <xf numFmtId="0" fontId="24" fillId="0" borderId="0" xfId="0" applyFont="1"/>
    <xf numFmtId="0" fontId="17" fillId="0" borderId="0" xfId="0" applyFont="1" applyAlignment="1">
      <alignment horizontal="center" vertical="center"/>
    </xf>
    <xf numFmtId="0" fontId="25" fillId="0" borderId="0" xfId="0" applyFont="1" applyAlignment="1">
      <alignment horizontal="center"/>
    </xf>
    <xf numFmtId="0" fontId="16" fillId="0" borderId="0" xfId="0" applyFont="1" applyAlignment="1">
      <alignment horizontal="left" vertical="center" wrapText="1"/>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11" fillId="0" borderId="0" xfId="0" applyFont="1" applyBorder="1"/>
    <xf numFmtId="0" fontId="11" fillId="0" borderId="0" xfId="0" applyFont="1" applyBorder="1" applyAlignment="1">
      <alignment horizontal="center"/>
    </xf>
    <xf numFmtId="0" fontId="11" fillId="0" borderId="5" xfId="0" applyFont="1" applyBorder="1" applyAlignment="1">
      <alignment horizontal="left" vertical="center" wrapText="1" indent="1"/>
    </xf>
    <xf numFmtId="0" fontId="11" fillId="0" borderId="3" xfId="0" applyFont="1" applyBorder="1" applyAlignment="1">
      <alignment horizontal="left" vertical="center" wrapText="1" indent="1"/>
    </xf>
    <xf numFmtId="49" fontId="23" fillId="3" borderId="1" xfId="0" applyNumberFormat="1" applyFont="1" applyFill="1" applyBorder="1" applyAlignment="1">
      <alignment horizontal="center" vertical="center" wrapText="1"/>
    </xf>
    <xf numFmtId="0" fontId="11" fillId="3" borderId="0" xfId="0" applyFont="1" applyFill="1"/>
    <xf numFmtId="0" fontId="15" fillId="3" borderId="0" xfId="0" applyFont="1" applyFill="1"/>
    <xf numFmtId="0" fontId="14" fillId="3" borderId="0" xfId="0" applyFont="1" applyFill="1"/>
    <xf numFmtId="0" fontId="2" fillId="3" borderId="1" xfId="0" applyFont="1" applyFill="1" applyBorder="1" applyAlignment="1">
      <alignment vertical="center"/>
    </xf>
    <xf numFmtId="1" fontId="2" fillId="0" borderId="1" xfId="0" applyNumberFormat="1" applyFont="1" applyBorder="1" applyAlignment="1">
      <alignment horizontal="center" vertical="center"/>
    </xf>
    <xf numFmtId="0" fontId="2" fillId="0" borderId="1" xfId="0" applyFont="1" applyFill="1" applyBorder="1" applyAlignment="1">
      <alignment horizontal="center" vertical="center"/>
    </xf>
    <xf numFmtId="0" fontId="16" fillId="0" borderId="0" xfId="0" applyFont="1" applyAlignment="1">
      <alignment horizontal="left" vertical="center" wrapText="1"/>
    </xf>
    <xf numFmtId="0" fontId="2" fillId="3" borderId="1" xfId="0" applyFont="1" applyFill="1" applyBorder="1" applyAlignment="1">
      <alignment horizontal="left" vertical="center" wrapText="1"/>
    </xf>
    <xf numFmtId="0" fontId="22" fillId="3" borderId="0" xfId="0" applyFont="1" applyFill="1"/>
    <xf numFmtId="165" fontId="2" fillId="3" borderId="1" xfId="0" applyNumberFormat="1" applyFont="1" applyFill="1" applyBorder="1" applyAlignment="1">
      <alignment horizontal="left" vertical="center" wrapText="1"/>
    </xf>
    <xf numFmtId="0" fontId="2" fillId="3" borderId="1" xfId="0" applyFont="1" applyFill="1" applyBorder="1" applyAlignment="1">
      <alignment vertical="center" wrapText="1"/>
    </xf>
    <xf numFmtId="0" fontId="23" fillId="0" borderId="1" xfId="0" applyFont="1" applyBorder="1" applyAlignment="1">
      <alignment horizontal="center" vertical="center" wrapText="1"/>
    </xf>
    <xf numFmtId="0" fontId="16" fillId="0" borderId="0" xfId="0" applyFont="1" applyAlignment="1">
      <alignment vertical="center" wrapText="1"/>
    </xf>
    <xf numFmtId="0" fontId="14" fillId="4" borderId="0" xfId="0" applyFont="1" applyFill="1"/>
    <xf numFmtId="0" fontId="21" fillId="4" borderId="0" xfId="0" applyFont="1" applyFill="1"/>
    <xf numFmtId="166" fontId="2" fillId="3" borderId="1" xfId="0" applyNumberFormat="1" applyFont="1" applyFill="1" applyBorder="1" applyAlignment="1">
      <alignment horizontal="center" vertical="center" wrapText="1"/>
    </xf>
    <xf numFmtId="0" fontId="16" fillId="0" borderId="0" xfId="0" applyFont="1" applyAlignment="1">
      <alignment vertical="center"/>
    </xf>
    <xf numFmtId="0" fontId="2" fillId="3" borderId="8" xfId="0" applyFont="1" applyFill="1" applyBorder="1" applyAlignment="1">
      <alignment horizontal="center" vertical="center" wrapText="1"/>
    </xf>
    <xf numFmtId="166" fontId="3" fillId="3" borderId="1" xfId="0" applyNumberFormat="1" applyFont="1" applyFill="1" applyBorder="1" applyAlignment="1">
      <alignment horizontal="center" vertical="center" wrapText="1"/>
    </xf>
    <xf numFmtId="166" fontId="23" fillId="0" borderId="1" xfId="3" applyNumberFormat="1" applyFont="1" applyFill="1" applyBorder="1" applyAlignment="1">
      <alignment horizontal="center" vertical="center"/>
    </xf>
    <xf numFmtId="0" fontId="23" fillId="0" borderId="1" xfId="0" applyFont="1" applyBorder="1" applyAlignment="1">
      <alignment horizontal="center" vertical="center" wrapText="1"/>
    </xf>
    <xf numFmtId="0" fontId="2" fillId="3" borderId="1" xfId="0" applyFont="1" applyFill="1" applyBorder="1" applyAlignment="1">
      <alignment horizontal="center" vertical="center"/>
    </xf>
    <xf numFmtId="1" fontId="20" fillId="3" borderId="1" xfId="0" applyNumberFormat="1" applyFont="1" applyFill="1" applyBorder="1" applyAlignment="1">
      <alignment horizontal="left" vertical="center" wrapText="1"/>
    </xf>
    <xf numFmtId="0" fontId="23" fillId="0" borderId="1" xfId="0" applyFont="1" applyBorder="1" applyAlignment="1">
      <alignment horizontal="center" vertical="center" wrapText="1"/>
    </xf>
    <xf numFmtId="49" fontId="23" fillId="3" borderId="3" xfId="0" applyNumberFormat="1" applyFont="1" applyFill="1" applyBorder="1" applyAlignment="1">
      <alignment horizontal="center" vertical="center" wrapText="1"/>
    </xf>
    <xf numFmtId="0" fontId="23" fillId="3" borderId="1" xfId="0" applyFont="1" applyFill="1" applyBorder="1" applyAlignment="1">
      <alignment horizontal="center" vertical="center" wrapText="1"/>
    </xf>
    <xf numFmtId="0" fontId="30" fillId="0" borderId="0" xfId="0" applyFont="1" applyAlignment="1">
      <alignment vertical="center" wrapText="1"/>
    </xf>
    <xf numFmtId="0" fontId="31" fillId="3" borderId="0" xfId="0" applyFont="1" applyFill="1" applyAlignment="1">
      <alignment horizontal="center" vertical="center"/>
    </xf>
    <xf numFmtId="4" fontId="22" fillId="0" borderId="0" xfId="0" applyNumberFormat="1" applyFont="1" applyAlignment="1">
      <alignment wrapText="1"/>
    </xf>
    <xf numFmtId="0" fontId="22" fillId="0" borderId="0" xfId="0" applyFont="1" applyAlignment="1">
      <alignment wrapText="1"/>
    </xf>
    <xf numFmtId="0" fontId="32" fillId="0" borderId="0" xfId="0" applyFont="1" applyAlignment="1">
      <alignment wrapText="1"/>
    </xf>
    <xf numFmtId="0" fontId="8" fillId="0" borderId="0" xfId="0" applyFont="1" applyAlignment="1">
      <alignment horizontal="left"/>
    </xf>
    <xf numFmtId="1" fontId="3" fillId="5" borderId="1" xfId="0" applyNumberFormat="1" applyFont="1" applyFill="1" applyBorder="1" applyAlignment="1">
      <alignment horizontal="right" vertical="center"/>
    </xf>
    <xf numFmtId="0" fontId="3" fillId="5" borderId="1" xfId="0" applyFont="1" applyFill="1" applyBorder="1" applyAlignment="1">
      <alignment vertical="center"/>
    </xf>
    <xf numFmtId="0" fontId="17" fillId="5" borderId="1" xfId="0" applyFont="1" applyFill="1" applyBorder="1" applyAlignment="1">
      <alignment horizontal="center" vertical="center"/>
    </xf>
    <xf numFmtId="0" fontId="3" fillId="5" borderId="1" xfId="0" applyFont="1" applyFill="1" applyBorder="1" applyAlignment="1">
      <alignment horizontal="center" vertical="center"/>
    </xf>
    <xf numFmtId="1" fontId="2" fillId="5" borderId="1" xfId="0" applyNumberFormat="1" applyFont="1" applyFill="1" applyBorder="1" applyAlignment="1">
      <alignment horizontal="center" vertical="center"/>
    </xf>
    <xf numFmtId="1" fontId="3" fillId="5" borderId="1" xfId="0" applyNumberFormat="1" applyFont="1" applyFill="1" applyBorder="1" applyAlignment="1">
      <alignment horizontal="center" vertical="center" wrapText="1"/>
    </xf>
    <xf numFmtId="1" fontId="3" fillId="5" borderId="1" xfId="0" applyNumberFormat="1" applyFont="1" applyFill="1" applyBorder="1" applyAlignment="1">
      <alignment horizontal="center" vertical="center"/>
    </xf>
    <xf numFmtId="0" fontId="3" fillId="5" borderId="1" xfId="0" applyFont="1" applyFill="1" applyBorder="1" applyAlignment="1">
      <alignment horizontal="left" vertical="center"/>
    </xf>
    <xf numFmtId="166" fontId="2" fillId="5" borderId="1" xfId="0" applyNumberFormat="1" applyFont="1" applyFill="1" applyBorder="1" applyAlignment="1">
      <alignment horizontal="center" vertical="center"/>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33" fillId="6" borderId="1" xfId="0" applyFont="1" applyFill="1" applyBorder="1" applyAlignment="1">
      <alignment horizontal="center" vertical="center" wrapText="1"/>
    </xf>
    <xf numFmtId="0" fontId="17" fillId="5" borderId="1" xfId="0" applyFont="1" applyFill="1" applyBorder="1" applyAlignment="1">
      <alignment horizontal="left" vertical="center"/>
    </xf>
    <xf numFmtId="0" fontId="2" fillId="5" borderId="1" xfId="0" applyFont="1" applyFill="1" applyBorder="1" applyAlignment="1">
      <alignment horizontal="left" vertical="center"/>
    </xf>
    <xf numFmtId="0" fontId="14" fillId="5" borderId="1" xfId="0" applyFont="1" applyFill="1" applyBorder="1"/>
    <xf numFmtId="165" fontId="2" fillId="5" borderId="1" xfId="0" applyNumberFormat="1" applyFont="1" applyFill="1" applyBorder="1" applyAlignment="1">
      <alignment horizontal="left" vertical="center" wrapText="1"/>
    </xf>
    <xf numFmtId="0" fontId="20" fillId="3" borderId="1" xfId="0" applyFont="1" applyFill="1" applyBorder="1" applyAlignment="1">
      <alignment horizontal="left" vertical="center" wrapText="1"/>
    </xf>
    <xf numFmtId="0" fontId="21" fillId="5" borderId="1" xfId="0" applyFont="1" applyFill="1" applyBorder="1" applyAlignment="1">
      <alignment horizontal="left" vertical="center"/>
    </xf>
    <xf numFmtId="0" fontId="8" fillId="0" borderId="0" xfId="0" applyFont="1" applyBorder="1" applyAlignment="1">
      <alignment horizontal="left"/>
    </xf>
    <xf numFmtId="0" fontId="2" fillId="3" borderId="0" xfId="0" applyFont="1" applyFill="1" applyBorder="1" applyAlignment="1">
      <alignment vertical="center" wrapText="1"/>
    </xf>
    <xf numFmtId="0" fontId="16" fillId="0" borderId="0" xfId="0" applyFont="1" applyAlignment="1">
      <alignment horizontal="center" vertical="center"/>
    </xf>
    <xf numFmtId="0" fontId="5" fillId="6" borderId="1" xfId="0" applyFont="1" applyFill="1" applyBorder="1" applyAlignment="1">
      <alignment horizontal="center" vertical="center"/>
    </xf>
    <xf numFmtId="0" fontId="33" fillId="6" borderId="1" xfId="0" applyFont="1" applyFill="1" applyBorder="1" applyAlignment="1">
      <alignment horizontal="center" vertical="center"/>
    </xf>
    <xf numFmtId="166" fontId="3" fillId="6" borderId="1" xfId="0" applyNumberFormat="1" applyFont="1" applyFill="1" applyBorder="1" applyAlignment="1">
      <alignment horizontal="center" vertical="center" wrapText="1"/>
    </xf>
    <xf numFmtId="166" fontId="5" fillId="6" borderId="1" xfId="0" applyNumberFormat="1" applyFont="1" applyFill="1" applyBorder="1" applyAlignment="1">
      <alignment horizontal="center" vertical="center" wrapText="1"/>
    </xf>
    <xf numFmtId="0" fontId="3" fillId="5" borderId="1" xfId="0" applyFont="1" applyFill="1" applyBorder="1" applyAlignment="1">
      <alignment vertical="center" wrapText="1"/>
    </xf>
    <xf numFmtId="166" fontId="3" fillId="5" borderId="1" xfId="0" applyNumberFormat="1" applyFont="1" applyFill="1" applyBorder="1" applyAlignment="1">
      <alignment horizontal="center" vertical="center" wrapText="1"/>
    </xf>
    <xf numFmtId="165" fontId="16" fillId="5" borderId="1" xfId="0" applyNumberFormat="1" applyFont="1" applyFill="1" applyBorder="1" applyAlignment="1">
      <alignment horizontal="center" vertical="center"/>
    </xf>
    <xf numFmtId="166" fontId="2" fillId="5" borderId="1" xfId="0" applyNumberFormat="1" applyFont="1" applyFill="1" applyBorder="1" applyAlignment="1">
      <alignment horizontal="center" vertical="center" wrapText="1"/>
    </xf>
    <xf numFmtId="166" fontId="23" fillId="5" borderId="1" xfId="3" applyNumberFormat="1" applyFont="1" applyFill="1" applyBorder="1" applyAlignment="1">
      <alignment horizontal="center" vertical="center"/>
    </xf>
    <xf numFmtId="0" fontId="3"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49" fontId="26" fillId="5" borderId="1" xfId="0" applyNumberFormat="1" applyFont="1" applyFill="1" applyBorder="1" applyAlignment="1">
      <alignment horizontal="center" vertical="center" wrapText="1"/>
    </xf>
    <xf numFmtId="49" fontId="26" fillId="5" borderId="1" xfId="0" applyNumberFormat="1" applyFont="1" applyFill="1" applyBorder="1" applyAlignment="1">
      <alignment vertical="center" wrapText="1"/>
    </xf>
    <xf numFmtId="0" fontId="26" fillId="5" borderId="1" xfId="0" applyNumberFormat="1" applyFont="1" applyFill="1" applyBorder="1" applyAlignment="1">
      <alignment horizontal="center" vertical="center" wrapText="1"/>
    </xf>
    <xf numFmtId="49" fontId="26" fillId="5" borderId="3" xfId="0" applyNumberFormat="1" applyFont="1" applyFill="1" applyBorder="1" applyAlignment="1">
      <alignment horizontal="center" vertical="center" wrapText="1"/>
    </xf>
    <xf numFmtId="0" fontId="11" fillId="5" borderId="1" xfId="0" applyFont="1" applyFill="1" applyBorder="1"/>
    <xf numFmtId="0" fontId="16" fillId="5" borderId="1" xfId="0" applyFont="1" applyFill="1" applyBorder="1"/>
    <xf numFmtId="1" fontId="16" fillId="5" borderId="1" xfId="0" applyNumberFormat="1" applyFont="1" applyFill="1" applyBorder="1" applyAlignment="1">
      <alignment horizontal="center"/>
    </xf>
    <xf numFmtId="0" fontId="11" fillId="6" borderId="3" xfId="0" applyFont="1" applyFill="1" applyBorder="1" applyAlignment="1">
      <alignment vertical="center" wrapText="1"/>
    </xf>
    <xf numFmtId="0" fontId="18" fillId="6" borderId="5" xfId="0" applyFont="1" applyFill="1" applyBorder="1" applyAlignment="1">
      <alignment vertical="center" wrapText="1"/>
    </xf>
    <xf numFmtId="0" fontId="18" fillId="6" borderId="5" xfId="0" applyFont="1" applyFill="1" applyBorder="1" applyAlignment="1">
      <alignment vertical="top" wrapText="1"/>
    </xf>
    <xf numFmtId="0" fontId="27" fillId="0" borderId="0" xfId="0" applyFont="1" applyAlignment="1">
      <alignment vertical="center"/>
    </xf>
    <xf numFmtId="2" fontId="28" fillId="5" borderId="1" xfId="2" applyNumberFormat="1" applyFont="1" applyFill="1" applyBorder="1" applyAlignment="1">
      <alignment horizontal="left" vertical="center"/>
    </xf>
    <xf numFmtId="2" fontId="29" fillId="5" borderId="1" xfId="2" applyNumberFormat="1" applyFont="1" applyFill="1" applyBorder="1" applyAlignment="1">
      <alignment horizontal="left" vertical="center"/>
    </xf>
    <xf numFmtId="0" fontId="20" fillId="5" borderId="1" xfId="0" applyFont="1" applyFill="1" applyBorder="1"/>
    <xf numFmtId="0" fontId="20" fillId="3" borderId="1" xfId="0" applyFont="1" applyFill="1" applyBorder="1" applyAlignment="1">
      <alignment horizontal="center" vertical="center"/>
    </xf>
    <xf numFmtId="0" fontId="20" fillId="3" borderId="1" xfId="0" applyFont="1" applyFill="1" applyBorder="1" applyAlignment="1">
      <alignment horizontal="center" vertical="center" wrapText="1"/>
    </xf>
    <xf numFmtId="166" fontId="20" fillId="3" borderId="1" xfId="0" applyNumberFormat="1" applyFont="1" applyFill="1" applyBorder="1" applyAlignment="1">
      <alignment horizontal="center" vertical="center"/>
    </xf>
    <xf numFmtId="2" fontId="20" fillId="0" borderId="1" xfId="0" applyNumberFormat="1" applyFont="1" applyBorder="1" applyAlignment="1">
      <alignment horizontal="center" vertical="center"/>
    </xf>
    <xf numFmtId="0" fontId="38" fillId="5" borderId="1" xfId="0" applyFont="1" applyFill="1" applyBorder="1" applyAlignment="1">
      <alignment horizontal="center" vertical="center"/>
    </xf>
    <xf numFmtId="166" fontId="20" fillId="5" borderId="1" xfId="0" applyNumberFormat="1" applyFont="1" applyFill="1" applyBorder="1" applyAlignment="1">
      <alignment horizontal="center" vertical="center"/>
    </xf>
    <xf numFmtId="1" fontId="20" fillId="5" borderId="1" xfId="0" applyNumberFormat="1" applyFont="1" applyFill="1" applyBorder="1" applyAlignment="1">
      <alignment horizontal="center" vertical="center"/>
    </xf>
    <xf numFmtId="1" fontId="39" fillId="5" borderId="1" xfId="0" applyNumberFormat="1" applyFont="1" applyFill="1" applyBorder="1" applyAlignment="1">
      <alignment vertical="center" wrapText="1"/>
    </xf>
    <xf numFmtId="1" fontId="38" fillId="5" borderId="1" xfId="0" applyNumberFormat="1" applyFont="1" applyFill="1" applyBorder="1" applyAlignment="1">
      <alignment horizontal="center" vertical="center" wrapText="1"/>
    </xf>
    <xf numFmtId="0" fontId="38" fillId="3" borderId="1" xfId="0" applyFont="1" applyFill="1" applyBorder="1" applyAlignment="1">
      <alignment horizontal="center" vertical="center"/>
    </xf>
    <xf numFmtId="1" fontId="37" fillId="3" borderId="1" xfId="2" applyNumberFormat="1" applyFont="1" applyFill="1" applyBorder="1" applyAlignment="1">
      <alignment horizontal="left" vertical="center" wrapText="1"/>
    </xf>
    <xf numFmtId="1" fontId="20" fillId="3" borderId="1" xfId="2" applyNumberFormat="1" applyFont="1" applyFill="1" applyBorder="1" applyAlignment="1">
      <alignment horizontal="left" vertical="center" wrapText="1"/>
    </xf>
    <xf numFmtId="0" fontId="37" fillId="0" borderId="1" xfId="2" applyFont="1" applyBorder="1" applyAlignment="1">
      <alignment horizontal="left" vertical="center" wrapText="1"/>
    </xf>
    <xf numFmtId="2" fontId="20" fillId="0" borderId="1" xfId="0" applyNumberFormat="1" applyFont="1" applyBorder="1" applyAlignment="1">
      <alignment horizontal="center" vertical="center" wrapText="1"/>
    </xf>
    <xf numFmtId="1" fontId="40" fillId="5" borderId="1" xfId="0" applyNumberFormat="1" applyFont="1" applyFill="1" applyBorder="1" applyAlignment="1">
      <alignment horizontal="left" vertical="center"/>
    </xf>
    <xf numFmtId="165" fontId="20" fillId="3" borderId="1" xfId="0" applyNumberFormat="1" applyFont="1" applyFill="1" applyBorder="1" applyAlignment="1">
      <alignment horizontal="center" vertical="center"/>
    </xf>
    <xf numFmtId="0" fontId="20" fillId="3" borderId="1" xfId="0" applyFont="1" applyFill="1" applyBorder="1" applyAlignment="1">
      <alignment vertical="center" wrapText="1"/>
    </xf>
    <xf numFmtId="165" fontId="20" fillId="5" borderId="1" xfId="0" applyNumberFormat="1" applyFont="1" applyFill="1" applyBorder="1" applyAlignment="1">
      <alignment horizontal="center" vertical="center" wrapText="1"/>
    </xf>
    <xf numFmtId="0" fontId="20" fillId="0" borderId="1" xfId="0" applyFont="1" applyBorder="1" applyAlignment="1">
      <alignment horizontal="center" vertical="center"/>
    </xf>
    <xf numFmtId="4" fontId="20" fillId="0" borderId="1" xfId="0" applyNumberFormat="1" applyFont="1" applyBorder="1" applyAlignment="1">
      <alignment horizontal="center" vertical="center"/>
    </xf>
    <xf numFmtId="1" fontId="38" fillId="5" borderId="1" xfId="0" applyNumberFormat="1" applyFont="1" applyFill="1" applyBorder="1" applyAlignment="1">
      <alignment horizontal="left" vertical="center"/>
    </xf>
    <xf numFmtId="1" fontId="38" fillId="3" borderId="1" xfId="0" applyNumberFormat="1" applyFont="1" applyFill="1" applyBorder="1" applyAlignment="1">
      <alignment horizontal="left" vertical="center" wrapText="1"/>
    </xf>
    <xf numFmtId="0" fontId="2" fillId="3" borderId="1" xfId="0" applyFont="1" applyFill="1" applyBorder="1" applyAlignment="1">
      <alignment horizontal="center" vertical="center" wrapText="1"/>
    </xf>
    <xf numFmtId="166" fontId="2" fillId="3" borderId="1" xfId="0" applyNumberFormat="1" applyFont="1" applyFill="1" applyBorder="1" applyAlignment="1">
      <alignment horizontal="center" vertical="center"/>
    </xf>
    <xf numFmtId="1" fontId="2" fillId="3" borderId="1" xfId="0" applyNumberFormat="1" applyFont="1" applyFill="1" applyBorder="1" applyAlignment="1">
      <alignment horizontal="left" vertical="center" wrapText="1"/>
    </xf>
    <xf numFmtId="0" fontId="41" fillId="0" borderId="1" xfId="2" applyFont="1" applyBorder="1" applyAlignment="1">
      <alignment horizontal="left" vertical="center" wrapText="1"/>
    </xf>
    <xf numFmtId="1" fontId="41" fillId="3" borderId="1" xfId="2" applyNumberFormat="1" applyFont="1" applyFill="1" applyBorder="1" applyAlignment="1">
      <alignment horizontal="left" vertical="center" wrapText="1"/>
    </xf>
    <xf numFmtId="0" fontId="41" fillId="0" borderId="1" xfId="2" applyFont="1" applyBorder="1" applyAlignment="1">
      <alignment vertical="center" wrapText="1"/>
    </xf>
    <xf numFmtId="0" fontId="2"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2" fontId="2" fillId="0" borderId="1" xfId="0" applyNumberFormat="1" applyFont="1" applyBorder="1" applyAlignment="1">
      <alignment horizontal="center" vertical="center"/>
    </xf>
    <xf numFmtId="1" fontId="2" fillId="3" borderId="1" xfId="2" applyNumberFormat="1" applyFont="1" applyFill="1" applyBorder="1" applyAlignment="1">
      <alignment horizontal="left" vertical="center" wrapText="1"/>
    </xf>
    <xf numFmtId="0" fontId="2" fillId="0" borderId="1" xfId="0" applyFont="1" applyBorder="1" applyAlignment="1">
      <alignment horizontal="center" vertical="center"/>
    </xf>
    <xf numFmtId="0" fontId="3" fillId="3" borderId="1" xfId="0" applyFont="1" applyFill="1" applyBorder="1" applyAlignment="1">
      <alignment horizontal="center" vertical="center"/>
    </xf>
    <xf numFmtId="1" fontId="29" fillId="3" borderId="1" xfId="2" applyNumberFormat="1" applyFont="1" applyFill="1" applyBorder="1" applyAlignment="1">
      <alignment horizontal="left" vertical="center" wrapText="1"/>
    </xf>
    <xf numFmtId="0" fontId="2" fillId="3" borderId="1" xfId="0" applyFont="1" applyFill="1" applyBorder="1" applyAlignment="1">
      <alignment horizontal="left" vertical="top" wrapText="1"/>
    </xf>
    <xf numFmtId="0" fontId="10" fillId="0" borderId="1" xfId="2" applyBorder="1" applyAlignment="1">
      <alignment horizontal="left" vertical="center" wrapText="1"/>
    </xf>
    <xf numFmtId="0" fontId="29" fillId="0" borderId="1" xfId="2" applyFont="1" applyBorder="1" applyAlignment="1">
      <alignment horizontal="left" vertical="center" wrapText="1"/>
    </xf>
    <xf numFmtId="0" fontId="2" fillId="0" borderId="1" xfId="0" applyFont="1" applyBorder="1" applyAlignment="1">
      <alignment horizontal="left" vertical="center" wrapText="1"/>
    </xf>
    <xf numFmtId="165" fontId="2" fillId="3" borderId="1" xfId="0" applyNumberFormat="1" applyFont="1" applyFill="1" applyBorder="1" applyAlignment="1">
      <alignment horizontal="center" vertical="center"/>
    </xf>
    <xf numFmtId="4" fontId="2" fillId="0" borderId="1" xfId="0" applyNumberFormat="1" applyFont="1" applyBorder="1" applyAlignment="1">
      <alignment horizontal="center" vertical="center"/>
    </xf>
    <xf numFmtId="166" fontId="2" fillId="3" borderId="1" xfId="0" applyNumberFormat="1" applyFont="1" applyFill="1" applyBorder="1" applyAlignment="1">
      <alignment horizontal="center" vertical="center" wrapText="1"/>
    </xf>
    <xf numFmtId="166" fontId="2" fillId="3" borderId="1" xfId="0" applyNumberFormat="1" applyFont="1" applyFill="1" applyBorder="1" applyAlignment="1">
      <alignment horizontal="center" vertical="center" wrapText="1"/>
    </xf>
    <xf numFmtId="0" fontId="34" fillId="0" borderId="0" xfId="0" applyFont="1" applyAlignment="1">
      <alignment horizontal="center" vertical="center" wrapText="1"/>
    </xf>
    <xf numFmtId="0" fontId="27" fillId="3" borderId="0" xfId="0" applyFont="1" applyFill="1" applyBorder="1" applyAlignment="1">
      <alignment horizontal="center"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49" fontId="23" fillId="6" borderId="1" xfId="0" applyNumberFormat="1" applyFont="1" applyFill="1" applyBorder="1" applyAlignment="1">
      <alignment horizontal="center" vertical="center" wrapText="1"/>
    </xf>
    <xf numFmtId="0" fontId="23" fillId="6" borderId="1" xfId="0" applyFont="1" applyFill="1" applyBorder="1" applyAlignment="1">
      <alignment horizontal="center" vertical="center" wrapText="1"/>
    </xf>
    <xf numFmtId="49" fontId="23" fillId="6" borderId="3" xfId="0" applyNumberFormat="1" applyFont="1" applyFill="1" applyBorder="1" applyAlignment="1">
      <alignment horizontal="center" vertical="center" wrapText="1"/>
    </xf>
    <xf numFmtId="49" fontId="23" fillId="6" borderId="5" xfId="0" applyNumberFormat="1" applyFont="1" applyFill="1" applyBorder="1" applyAlignment="1">
      <alignment horizontal="center" vertical="center" wrapText="1"/>
    </xf>
    <xf numFmtId="0" fontId="23" fillId="6" borderId="3" xfId="0" applyFont="1" applyFill="1" applyBorder="1" applyAlignment="1">
      <alignment horizontal="center" vertical="center" wrapText="1"/>
    </xf>
    <xf numFmtId="0" fontId="23" fillId="6" borderId="5" xfId="0" applyFont="1" applyFill="1" applyBorder="1" applyAlignment="1">
      <alignment horizontal="center" vertical="center" wrapText="1"/>
    </xf>
    <xf numFmtId="49" fontId="23" fillId="6" borderId="2" xfId="0" applyNumberFormat="1" applyFont="1" applyFill="1" applyBorder="1" applyAlignment="1">
      <alignment horizontal="center" vertical="center" wrapText="1"/>
    </xf>
    <xf numFmtId="0" fontId="23" fillId="6" borderId="4"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11" fillId="0" borderId="0" xfId="0" applyFont="1" applyBorder="1" applyAlignment="1">
      <alignment horizontal="left" vertical="center" wrapText="1"/>
    </xf>
    <xf numFmtId="0" fontId="33" fillId="6" borderId="1" xfId="0" applyFont="1" applyFill="1" applyBorder="1" applyAlignment="1">
      <alignment horizontal="center" vertical="center"/>
    </xf>
    <xf numFmtId="0" fontId="3" fillId="6" borderId="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1" fillId="0" borderId="9" xfId="0" applyFont="1" applyBorder="1" applyAlignment="1">
      <alignment horizontal="left" vertical="top" wrapText="1"/>
    </xf>
  </cellXfs>
  <cellStyles count="11">
    <cellStyle name="xl35" xfId="1"/>
    <cellStyle name="Гиперссылка" xfId="2" builtinId="8"/>
    <cellStyle name="Обычный" xfId="0" builtinId="0"/>
    <cellStyle name="Обычный 2" xfId="3"/>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FF4F4F"/>
      <color rgb="FFFFC000"/>
      <color rgb="FF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BP\&#1054;&#1090;&#1082;&#1088;&#1099;&#1090;&#1099;&#1081;%20&#1073;&#1102;&#1076;&#1078;&#1077;&#1090;\&#1052;&#1077;&#1090;&#1086;&#1076;&#1080;&#1082;&#1072;%20&#1076;&#1083;&#1103;%20&#1084;&#1091;&#1085;&#1080;&#1094;&#1080;&#1087;&#1072;&#1083;&#1086;&#1074;\&#1052;&#1086;&#1085;&#1080;&#1090;&#1086;&#1088;&#1080;&#1085;&#1075;%202017%20&#1075;&#1086;&#1076;&#1072;\&#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voskresensk64.ru/meeting/mun-sobranie/projects/" TargetMode="External"/><Relationship Id="rId13" Type="http://schemas.openxmlformats.org/officeDocument/2006/relationships/hyperlink" Target="http://kalininsk.sarmo.ru/byudzhet/ispolnenie-byudzheta/" TargetMode="External"/><Relationship Id="rId18" Type="http://schemas.openxmlformats.org/officeDocument/2006/relationships/hyperlink" Target="http://piterka.sarmo.ru/byudzhet-piterskogo-mr/publichnye-slushaniya/" TargetMode="External"/><Relationship Id="rId3" Type="http://schemas.openxmlformats.org/officeDocument/2006/relationships/hyperlink" Target="http://www.admbal.ru/news/proekt-resheniya-sobraniya-balakovskogo-munitsipalnogo-raiona" TargetMode="External"/><Relationship Id="rId21" Type="http://schemas.openxmlformats.org/officeDocument/2006/relationships/hyperlink" Target="http://sam64.ru/index.php?option=com_content&amp;view=article&amp;id=172&amp;Itemid=155" TargetMode="External"/><Relationship Id="rId7" Type="http://schemas.openxmlformats.org/officeDocument/2006/relationships/hyperlink" Target="http://adm-baltay.ru/sobranie-deputatov/normativno-pravovyie-aktyi-sobraniya-deputatov/2017-2/" TargetMode="External"/><Relationship Id="rId12" Type="http://schemas.openxmlformats.org/officeDocument/2006/relationships/hyperlink" Target="http://ivanteevka.sarmo.ru/byudzhet-dlya-grazhdan/proekt-byudzheta-dlya-grazhdan/proekt-resheniya-ob-ispolnenii-byudzheta-za-2016-god/" TargetMode="External"/><Relationship Id="rId17" Type="http://schemas.openxmlformats.org/officeDocument/2006/relationships/hyperlink" Target="http://petrovsk64.ru/sub-org/fin-upr/otkrytyy-byudzhet/otchetnost/" TargetMode="External"/><Relationship Id="rId2" Type="http://schemas.openxmlformats.org/officeDocument/2006/relationships/hyperlink" Target="http://zatoshihany.ru/regulatory/bills/" TargetMode="External"/><Relationship Id="rId16" Type="http://schemas.openxmlformats.org/officeDocument/2006/relationships/hyperlink" Target="http://ozinki.sarmo.ru/byudzhet/ispolnenie-byudzheta.php?ELEMENT_ID=110" TargetMode="External"/><Relationship Id="rId20" Type="http://schemas.openxmlformats.org/officeDocument/2006/relationships/hyperlink" Target="http://rtishevo.sarmo.ru/finansovyy-organ/rtishchevskiy-munitsipalnyy-rayon/2017-god/informatsiya-ob-ispolnenii-byudzheta-munitsipalnogo-rayona/" TargetMode="External"/><Relationship Id="rId1" Type="http://schemas.openxmlformats.org/officeDocument/2006/relationships/hyperlink" Target="http://saratovmer.ru/budget/rubrics/5/1275.html" TargetMode="External"/><Relationship Id="rId6" Type="http://schemas.openxmlformats.org/officeDocument/2006/relationships/hyperlink" Target="http://baladmin.ru/publichnye-slushaniya-po-byudzhetu-2016-goda.php" TargetMode="External"/><Relationship Id="rId11" Type="http://schemas.openxmlformats.org/officeDocument/2006/relationships/hyperlink" Target="http://volsk-ms.ru/resheniya-vms/proektyi/" TargetMode="External"/><Relationship Id="rId24" Type="http://schemas.openxmlformats.org/officeDocument/2006/relationships/printerSettings" Target="../printerSettings/printerSettings4.bin"/><Relationship Id="rId5" Type="http://schemas.openxmlformats.org/officeDocument/2006/relationships/hyperlink" Target="http://bkarabulak.sarmo.ru/index.php?option=com_content&amp;view=article&amp;id=6723&amp;Itemid=328" TargetMode="External"/><Relationship Id="rId15" Type="http://schemas.openxmlformats.org/officeDocument/2006/relationships/hyperlink" Target="http://marksadm.ru/icp-b.html" TargetMode="External"/><Relationship Id="rId23" Type="http://schemas.openxmlformats.org/officeDocument/2006/relationships/hyperlink" Target="http://hvalynsk.sarmo.ru/administratsiya-khvalynskogo-munitsipalnogo-rayona/byudzhet/byudzhet-2017.php" TargetMode="External"/><Relationship Id="rId10" Type="http://schemas.openxmlformats.org/officeDocument/2006/relationships/hyperlink" Target="http://ekaterinovka.sarmo.ru/rayonnoe-sobranie/proekty-resheniya.php" TargetMode="External"/><Relationship Id="rId19" Type="http://schemas.openxmlformats.org/officeDocument/2006/relationships/hyperlink" Target="http://rovnoe.sarmo.ru/byudzhet/reshenie-ob-utverzhdenii-godovogo-otcheta/" TargetMode="External"/><Relationship Id="rId4" Type="http://schemas.openxmlformats.org/officeDocument/2006/relationships/hyperlink" Target="http://algay.sarmo.ru/sobranie-amr/resheniya.php" TargetMode="External"/><Relationship Id="rId9" Type="http://schemas.openxmlformats.org/officeDocument/2006/relationships/hyperlink" Target="http://dergachi.sarmo.ru/sobranie-dergachevskogo-munitsipalnogo-rayona/proekty-sobraniya-dergachevskogo-munitsipalnogo-rayona/" TargetMode="External"/><Relationship Id="rId14" Type="http://schemas.openxmlformats.org/officeDocument/2006/relationships/hyperlink" Target="http://krasnoarmeysk.sarmo.ru/krasnoarmeyskiy-rayon/byudzhet/reshenie-ob-ispolnenii-byudzheta-krasnoarmeyskogo-munitsipalnogo-rayona/" TargetMode="External"/><Relationship Id="rId22" Type="http://schemas.openxmlformats.org/officeDocument/2006/relationships/hyperlink" Target="http://tatishevo.saratov.gov.ru/index.php?option=com_content&amp;view=article&amp;id=3761:--l-------------2016-r&amp;catid=64:2009-12-20-17-44-19&amp;Itemid=91"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dergachi.sarmo.ru/byudzhet-dlya-grazhdan/" TargetMode="External"/><Relationship Id="rId13" Type="http://schemas.openxmlformats.org/officeDocument/2006/relationships/hyperlink" Target="http://krasny-kut.ru/krasnokutskij_rajon/finansy/" TargetMode="External"/><Relationship Id="rId18" Type="http://schemas.openxmlformats.org/officeDocument/2006/relationships/hyperlink" Target="http://pugachev-adm.ru/ekonomika-rayona/byudzhet-rayona" TargetMode="External"/><Relationship Id="rId3" Type="http://schemas.openxmlformats.org/officeDocument/2006/relationships/hyperlink" Target="http://arkadak.sarmo.ru/index.php?option=com_content&amp;view=article&amp;id=959&amp;Itemid=330" TargetMode="External"/><Relationship Id="rId21" Type="http://schemas.openxmlformats.org/officeDocument/2006/relationships/hyperlink" Target="http://sam64.ru/index.php?option=com_content&amp;view=article&amp;id=634&amp;Itemid=242" TargetMode="External"/><Relationship Id="rId7" Type="http://schemas.openxmlformats.org/officeDocument/2006/relationships/hyperlink" Target="http://voskresensk64.ru/administration/statistics/Budget%20for%20citizens/" TargetMode="External"/><Relationship Id="rId12" Type="http://schemas.openxmlformats.org/officeDocument/2006/relationships/hyperlink" Target="http://krasnoarmeysk.sarmo.ru/krasnoarmeyskiy-rayon/byudzhet/byudzhet-dlya-grazhdan/" TargetMode="External"/><Relationship Id="rId17" Type="http://schemas.openxmlformats.org/officeDocument/2006/relationships/hyperlink" Target="http://piterka.sarmo.ru/byudzhet-piterskogo-mr/byudzhet-dlya-grazhdan/byudzhet-dlya-grazhdan-2016.php" TargetMode="External"/><Relationship Id="rId2" Type="http://schemas.openxmlformats.org/officeDocument/2006/relationships/hyperlink" Target="http://zatoshihany.ru/city/Budget_for_citizens/" TargetMode="External"/><Relationship Id="rId16" Type="http://schemas.openxmlformats.org/officeDocument/2006/relationships/hyperlink" Target="http://petrovsk64.ru/sub-org/fin-upr/otkrytyy-byudzhet/byudzhet-dlya-grazhdan/" TargetMode="External"/><Relationship Id="rId20" Type="http://schemas.openxmlformats.org/officeDocument/2006/relationships/hyperlink" Target="http://rtishevo.sarmo.ru/finansovyy-organ/rtishchevskiy-munitsipalnyy-rayon/2017-god/byudzhet-dlya-grazhdan/" TargetMode="External"/><Relationship Id="rId1" Type="http://schemas.openxmlformats.org/officeDocument/2006/relationships/hyperlink" Target="http://saratovmer.ru/budget/rubrics/6/1277.html" TargetMode="External"/><Relationship Id="rId6" Type="http://schemas.openxmlformats.org/officeDocument/2006/relationships/hyperlink" Target="http://baladmin.ru/administration/divisions-structure/finance/otkritiy-byudzhet.php" TargetMode="External"/><Relationship Id="rId11" Type="http://schemas.openxmlformats.org/officeDocument/2006/relationships/hyperlink" Target="http://kalininsk.sarmo.ru/byudzhet/byudzhet-dlya-grazhdan/" TargetMode="External"/><Relationship Id="rId5" Type="http://schemas.openxmlformats.org/officeDocument/2006/relationships/hyperlink" Target="http://bkarabulak.sarmo.ru/index.php?option=com_content&amp;view=article&amp;id=3965&amp;Itemid=312" TargetMode="External"/><Relationship Id="rId15" Type="http://schemas.openxmlformats.org/officeDocument/2006/relationships/hyperlink" Target="http://ozinki.sarmo.ru/byudzhet/byudzhet-dlya-grazhdan.php?ELEMENT_ID=1053" TargetMode="External"/><Relationship Id="rId23" Type="http://schemas.openxmlformats.org/officeDocument/2006/relationships/printerSettings" Target="../printerSettings/printerSettings5.bin"/><Relationship Id="rId10" Type="http://schemas.openxmlformats.org/officeDocument/2006/relationships/hyperlink" Target="http://&#1074;&#1086;&#1083;&#1100;&#1089;&#1082;.&#1088;&#1092;/?page_id=34370" TargetMode="External"/><Relationship Id="rId19" Type="http://schemas.openxmlformats.org/officeDocument/2006/relationships/hyperlink" Target="http://rovnoe.sarmo.ru/byudzhet/byudzhet-dlyagrazhdan/" TargetMode="External"/><Relationship Id="rId4" Type="http://schemas.openxmlformats.org/officeDocument/2006/relationships/hyperlink" Target="http://algay.sarmo.ru/byudzhet-ekonomika-finansy/byudzhet-dokumenty.php" TargetMode="External"/><Relationship Id="rId9" Type="http://schemas.openxmlformats.org/officeDocument/2006/relationships/hyperlink" Target="http://ekaterinovka.sarmo.ru/byudzhet-dlya-grazhdan/" TargetMode="External"/><Relationship Id="rId14" Type="http://schemas.openxmlformats.org/officeDocument/2006/relationships/hyperlink" Target="http://marksadm.ru/bdg-kf.html" TargetMode="External"/><Relationship Id="rId22" Type="http://schemas.openxmlformats.org/officeDocument/2006/relationships/hyperlink" Target="http://tatishevo.saratov.gov.ru/index.php?option=com_content&amp;view=article&amp;id=Itemid=1827"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adm-baltay.ru/kontrolno-schetnaya-komissiya-baltayskogo-munitsipalnogo-rayona/informatsiya-o-deyatelnosti/2017-2/podgotovka-zaklyucheniy-na-godovyie-otchyotyi-ob-ispolnenii-byudzhetov/" TargetMode="External"/><Relationship Id="rId13" Type="http://schemas.openxmlformats.org/officeDocument/2006/relationships/hyperlink" Target="http://kalininsk.sarmo.ru/byudzhet/ispolnenie-byudzheta/" TargetMode="External"/><Relationship Id="rId18" Type="http://schemas.openxmlformats.org/officeDocument/2006/relationships/hyperlink" Target="http://gornyi.sarmo.ru/index.php?option=com_content&amp;view=article&amp;id=2678:-2016&amp;catid=34:%D0%9E%D1%81%D0%BD%D0%BE%D0%B2%D0%BD%D0%B0%D1%8F%20%D0%BA%D0%B0%D1%82%D0%B5%D0%B3%D0%BE%D1%80%D0%B8%D1%8F" TargetMode="External"/><Relationship Id="rId26" Type="http://schemas.openxmlformats.org/officeDocument/2006/relationships/hyperlink" Target="http://tatishevo.saratov.gov.ru/index.php?option=com_content&amp;view=article&amp;id=3520:2017-01-17-06-18-39&amp;catid=46:2009-12-20-17-15-45&amp;Itemid=81" TargetMode="External"/><Relationship Id="rId3" Type="http://schemas.openxmlformats.org/officeDocument/2006/relationships/hyperlink" Target="http://proatkarsk.ru/CityArticles.aspx?articleid=5235" TargetMode="External"/><Relationship Id="rId21" Type="http://schemas.openxmlformats.org/officeDocument/2006/relationships/hyperlink" Target="http://petrovsk64.ru/po/rs/ksk/" TargetMode="External"/><Relationship Id="rId7" Type="http://schemas.openxmlformats.org/officeDocument/2006/relationships/hyperlink" Target="http://baladmin.ru/administration/divisions-structure/finance/otkritiy-byudzhet.php" TargetMode="External"/><Relationship Id="rId12" Type="http://schemas.openxmlformats.org/officeDocument/2006/relationships/hyperlink" Target="http://ivanteevka.sarmo.ru/byudzhet-dlya-grazhdan/finansovyy-kontrol/kontrolno-schetnyy-organ-ivantevskogo-munitsipalnogo-rayona/kontrolnye-meropriyatiya/" TargetMode="External"/><Relationship Id="rId17" Type="http://schemas.openxmlformats.org/officeDocument/2006/relationships/hyperlink" Target="http://adm.lysyegory.ru/base/3416-zaklyuchenie-kontrolno-schetnogo-organa-municipalnogo-raiona-na-godovoi-otchet-ob-ispolnenii-by.html" TargetMode="External"/><Relationship Id="rId25" Type="http://schemas.openxmlformats.org/officeDocument/2006/relationships/hyperlink" Target="http://rtishevo.sarmo.ru/finansovyy-organ/rtishchevskiy-munitsipalnyy-rayon/2017-god/informatsiya-ob-ispolnenii-byudzheta-munitsipalnogo-rayona/" TargetMode="External"/><Relationship Id="rId2" Type="http://schemas.openxmlformats.org/officeDocument/2006/relationships/hyperlink" Target="http://zatoshihany.ru/sobranie/kontrolnaya/" TargetMode="External"/><Relationship Id="rId16" Type="http://schemas.openxmlformats.org/officeDocument/2006/relationships/hyperlink" Target="http://marksadm.ru/icp-b.html" TargetMode="External"/><Relationship Id="rId20" Type="http://schemas.openxmlformats.org/officeDocument/2006/relationships/hyperlink" Target="http://perelyub.sarmo.ru/index.php?option=com_content&amp;view=category&amp;layout=blog&amp;id=72&amp;Itemid=244" TargetMode="External"/><Relationship Id="rId1" Type="http://schemas.openxmlformats.org/officeDocument/2006/relationships/hyperlink" Target="http://www.kspsaratov.ru/?p=3059" TargetMode="External"/><Relationship Id="rId6" Type="http://schemas.openxmlformats.org/officeDocument/2006/relationships/hyperlink" Target="http://bkarabulak.sarmo.ru/index.php?option=com_content&amp;view=article&amp;id=6722&amp;Itemid=328" TargetMode="External"/><Relationship Id="rId11" Type="http://schemas.openxmlformats.org/officeDocument/2006/relationships/hyperlink" Target="http://ekaterinovka.sarmo.ru/kontrolno-schetnaya-komissiya/?clear_cache=Y" TargetMode="External"/><Relationship Id="rId24" Type="http://schemas.openxmlformats.org/officeDocument/2006/relationships/hyperlink" Target="http://rovnoe.sarmo.ru/byudzhet/reshenie-ob-utverzhdenii-godovogo-otcheta/" TargetMode="External"/><Relationship Id="rId5" Type="http://schemas.openxmlformats.org/officeDocument/2006/relationships/hyperlink" Target="http://algay.sarmo.ru/byudzhet-ekonomika-finansy/byudzhet-dokumenty.php" TargetMode="External"/><Relationship Id="rId15" Type="http://schemas.openxmlformats.org/officeDocument/2006/relationships/hyperlink" Target="http://krasny-kut.ru/municipal_noe_sobranie/kontrol_no-schetnaya_komissiya/" TargetMode="External"/><Relationship Id="rId23" Type="http://schemas.openxmlformats.org/officeDocument/2006/relationships/hyperlink" Target="http://www.nbfin.ru/dokumenty/protokoly_i_zaklyucheniya/" TargetMode="External"/><Relationship Id="rId10" Type="http://schemas.openxmlformats.org/officeDocument/2006/relationships/hyperlink" Target="http://dergachi.sarmo.ru/kontrolno-schetnyy-organ-dergachevskogo-munitsipalnogo-rayona/" TargetMode="External"/><Relationship Id="rId19" Type="http://schemas.openxmlformats.org/officeDocument/2006/relationships/hyperlink" Target="http://ozinki.sarmo.ru/byudzhet/ispolnenie-byudzheta.php?ELEMENT_ID=110" TargetMode="External"/><Relationship Id="rId4" Type="http://schemas.openxmlformats.org/officeDocument/2006/relationships/hyperlink" Target="http://www.admbal.ru/page/ispolnenie-byudzheta-bmr" TargetMode="External"/><Relationship Id="rId9" Type="http://schemas.openxmlformats.org/officeDocument/2006/relationships/hyperlink" Target="http://voskresensk64.ru/meeting/mun-polnom/&#1050;&#1086;&#1085;&#1090;&#1088;&#1086;&#1083;&#1100;&#1085;&#1086;-&#1089;&#1095;&#1077;&#1090;&#1085;&#1072;&#1103;%20&#1082;&#1086;&#1084;&#1080;&#1089;&#1089;&#1080;&#1103;/" TargetMode="External"/><Relationship Id="rId14" Type="http://schemas.openxmlformats.org/officeDocument/2006/relationships/hyperlink" Target="http://krasnoarmeysk.sarmo.ru/krasnoarmeyskiy-rayon/byudzhet/byudzhet-dlya-grazhdan/" TargetMode="External"/><Relationship Id="rId22" Type="http://schemas.openxmlformats.org/officeDocument/2006/relationships/hyperlink" Target="http://piterka.sarmo.ru/byudzhet-piterskogo-mr/publichnye-slushaniya/" TargetMode="External"/><Relationship Id="rId27"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8" Type="http://schemas.openxmlformats.org/officeDocument/2006/relationships/hyperlink" Target="http://ekaterinovka.sarmo.ru/rayonnoe-sobranie/publichka-po-otchetu.php?clear_cache=Y" TargetMode="External"/><Relationship Id="rId13" Type="http://schemas.openxmlformats.org/officeDocument/2006/relationships/hyperlink" Target="http://marksadm.ru/ps-sl.html" TargetMode="External"/><Relationship Id="rId18" Type="http://schemas.openxmlformats.org/officeDocument/2006/relationships/hyperlink" Target="http://rovnoe.sarmo.ru/byudzhet/reshenie-ob-utverzhdenii-godovogo-otcheta/" TargetMode="External"/><Relationship Id="rId3" Type="http://schemas.openxmlformats.org/officeDocument/2006/relationships/hyperlink" Target="http://algay.sarmo.ru/sobranie-amr/resheniya.php" TargetMode="External"/><Relationship Id="rId21" Type="http://schemas.openxmlformats.org/officeDocument/2006/relationships/hyperlink" Target="http://sam64.ru/index.php?option=com_content&amp;view=article&amp;id=172&amp;Itemid=155" TargetMode="External"/><Relationship Id="rId7" Type="http://schemas.openxmlformats.org/officeDocument/2006/relationships/hyperlink" Target="http://duhovnitskoe.sarmo.ru/publichnye-slushaniya/" TargetMode="External"/><Relationship Id="rId12" Type="http://schemas.openxmlformats.org/officeDocument/2006/relationships/hyperlink" Target="http://krasny-kut.ru/krasnokutskij_rajon/finansy/" TargetMode="External"/><Relationship Id="rId17" Type="http://schemas.openxmlformats.org/officeDocument/2006/relationships/hyperlink" Target="http://pugachev-adm.ru/naznachenyi-publichnyie-slushaniya-8.html" TargetMode="External"/><Relationship Id="rId2" Type="http://schemas.openxmlformats.org/officeDocument/2006/relationships/hyperlink" Target="http://www.admbal.ru/content/publichnye-slushaniya-na-29-maya-2017-goda" TargetMode="External"/><Relationship Id="rId16" Type="http://schemas.openxmlformats.org/officeDocument/2006/relationships/hyperlink" Target="http://piterka.sarmo.ru/byudzhet-piterskogo-mr/publichnye-slushaniya/" TargetMode="External"/><Relationship Id="rId20" Type="http://schemas.openxmlformats.org/officeDocument/2006/relationships/hyperlink" Target="http://rtishevo.sarmo.ru/finansovyy-organ/rtishchevskiy-munitsipalnyy-rayon/2017-god/informatsiya-ob-ispolnenii-byudzheta-munitsipalnogo-rayona/" TargetMode="External"/><Relationship Id="rId1" Type="http://schemas.openxmlformats.org/officeDocument/2006/relationships/hyperlink" Target="http://saratovmer.ru/news/2017/03/27/47103.html" TargetMode="External"/><Relationship Id="rId6" Type="http://schemas.openxmlformats.org/officeDocument/2006/relationships/hyperlink" Target="http://dergachi.sarmo.ru/novosti/?ELEMENT_ID=289" TargetMode="External"/><Relationship Id="rId11" Type="http://schemas.openxmlformats.org/officeDocument/2006/relationships/hyperlink" Target="http://krasnoarmeysk.sarmo.ru/predstavitelnyy-organ/resheniya-sobraniya-deputatov/" TargetMode="External"/><Relationship Id="rId5" Type="http://schemas.openxmlformats.org/officeDocument/2006/relationships/hyperlink" Target="http://baladmin.ru/publichnye-slushaniya-po-byudzhetu-2016-goda.php" TargetMode="External"/><Relationship Id="rId15" Type="http://schemas.openxmlformats.org/officeDocument/2006/relationships/hyperlink" Target="http://petrovsk64.ru/upload/iblock/ee1/ee1cf12d3a3aae63f3e3bf5312517fd9.pdf" TargetMode="External"/><Relationship Id="rId23" Type="http://schemas.openxmlformats.org/officeDocument/2006/relationships/printerSettings" Target="../printerSettings/printerSettings7.bin"/><Relationship Id="rId10" Type="http://schemas.openxmlformats.org/officeDocument/2006/relationships/hyperlink" Target="http://kalininsk.sarmo.ru/byudzhet/ispolnenie-byudzheta/" TargetMode="External"/><Relationship Id="rId19" Type="http://schemas.openxmlformats.org/officeDocument/2006/relationships/hyperlink" Target="http://romanovka.sarmo.ru/novosti-v-rayone/?ELEMENT_ID=342" TargetMode="External"/><Relationship Id="rId4" Type="http://schemas.openxmlformats.org/officeDocument/2006/relationships/hyperlink" Target="http://bkarabulak.sarmo.ru/index.php?option=com_content&amp;view=category&amp;layout=blog&amp;id=43&amp;Itemid=169&amp;limitstart=24" TargetMode="External"/><Relationship Id="rId9" Type="http://schemas.openxmlformats.org/officeDocument/2006/relationships/hyperlink" Target="http://volsk-ms.ru/publichnyie-slushaniya-2017/" TargetMode="External"/><Relationship Id="rId14" Type="http://schemas.openxmlformats.org/officeDocument/2006/relationships/hyperlink" Target="http://ozinki.sarmo.ru/byudzhet/ispolnenie-byudzheta.php?ELEMENT_ID=110" TargetMode="External"/><Relationship Id="rId22" Type="http://schemas.openxmlformats.org/officeDocument/2006/relationships/hyperlink" Target="http://stepnoeadm.ru/?page_id=9056"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ekaterinovka.sarmo.ru/rayonnoe-sobranie/publichnye-slushaniya.php" TargetMode="External"/><Relationship Id="rId13" Type="http://schemas.openxmlformats.org/officeDocument/2006/relationships/hyperlink" Target="http://marksadm.ru/ps-sl.html" TargetMode="External"/><Relationship Id="rId18" Type="http://schemas.openxmlformats.org/officeDocument/2006/relationships/hyperlink" Target="http://rtishevo.sarmo.ru/finansovyy-organ/rtishchevskiy-munitsipalnyy-rayon/2017-god/informatsiya-ob-ispolnenii-byudzheta-munitsipalnogo-rayona/" TargetMode="External"/><Relationship Id="rId3" Type="http://schemas.openxmlformats.org/officeDocument/2006/relationships/hyperlink" Target="http://www.admbal.ru/page/ispolnenie-byudzheta-bmr" TargetMode="External"/><Relationship Id="rId21" Type="http://schemas.openxmlformats.org/officeDocument/2006/relationships/hyperlink" Target="http://tatishevo.saratov.gov.ru/index.php?option=com_content&amp;view=article&amp;id=3760:-----l-------------2016-r-&amp;catid=64:2009-12-20-17-44-19&amp;Itemid=91" TargetMode="External"/><Relationship Id="rId7" Type="http://schemas.openxmlformats.org/officeDocument/2006/relationships/hyperlink" Target="http://dergachi.sarmo.ru/sobranie-dergachevskogo-munitsipalnogo-rayona/proekty-sobraniya-dergachevskogo-munitsipalnogo-rayona/" TargetMode="External"/><Relationship Id="rId12" Type="http://schemas.openxmlformats.org/officeDocument/2006/relationships/hyperlink" Target="http://krasny-kut.ru/krasnokutskij_rajon/finansy/" TargetMode="External"/><Relationship Id="rId17" Type="http://schemas.openxmlformats.org/officeDocument/2006/relationships/hyperlink" Target="http://rovnoe.sarmo.ru/byudzhet/reshenie-ob-utverzhdenii-godovogo-otcheta/" TargetMode="External"/><Relationship Id="rId2" Type="http://schemas.openxmlformats.org/officeDocument/2006/relationships/hyperlink" Target="http://zatoshihany.ru/sobranie/acts/" TargetMode="External"/><Relationship Id="rId16" Type="http://schemas.openxmlformats.org/officeDocument/2006/relationships/hyperlink" Target="http://piterka.sarmo.ru/byudzhet-piterskogo-mr/publichnye-slushaniya/" TargetMode="External"/><Relationship Id="rId20" Type="http://schemas.openxmlformats.org/officeDocument/2006/relationships/hyperlink" Target="http://stepnoeadm.ru/?page_id=9056" TargetMode="External"/><Relationship Id="rId1" Type="http://schemas.openxmlformats.org/officeDocument/2006/relationships/hyperlink" Target="http://saratovmer.ru/budget/rubrics/5/1275.html" TargetMode="External"/><Relationship Id="rId6" Type="http://schemas.openxmlformats.org/officeDocument/2006/relationships/hyperlink" Target="http://adm-baltay.ru/sobranie-deputatov/normativno-pravovyie-aktyi-sobraniya-deputatov/2017-2/" TargetMode="External"/><Relationship Id="rId11" Type="http://schemas.openxmlformats.org/officeDocument/2006/relationships/hyperlink" Target="http://krasnoarmeysk.sarmo.ru/predstavitelnyy-organ/resheniya-sobraniya-deputatov/" TargetMode="External"/><Relationship Id="rId5" Type="http://schemas.openxmlformats.org/officeDocument/2006/relationships/hyperlink" Target="http://bkarabulak.sarmo.ru/index.php?option=com_content&amp;view=article&amp;id=6722&amp;Itemid=328" TargetMode="External"/><Relationship Id="rId15" Type="http://schemas.openxmlformats.org/officeDocument/2006/relationships/hyperlink" Target="http://petrovsk64.ru/sub-org/fin-upr/otkrytyy-byudzhet/otchetnost/materialy-k-proektu-za-2016-god/" TargetMode="External"/><Relationship Id="rId10" Type="http://schemas.openxmlformats.org/officeDocument/2006/relationships/hyperlink" Target="http://kalininsk.sarmo.ru/byudzhet/ispolnenie-byudzheta/" TargetMode="External"/><Relationship Id="rId19" Type="http://schemas.openxmlformats.org/officeDocument/2006/relationships/hyperlink" Target="http://sam64.ru/index.php?option=com_content&amp;view=article&amp;id=172&amp;Itemid=155" TargetMode="External"/><Relationship Id="rId4" Type="http://schemas.openxmlformats.org/officeDocument/2006/relationships/hyperlink" Target="http://algay.sarmo.ru/sobranie-amr/resheniya.php" TargetMode="External"/><Relationship Id="rId9" Type="http://schemas.openxmlformats.org/officeDocument/2006/relationships/hyperlink" Target="http://volsk-ms.ru/publichnyie-slushaniya-2017/" TargetMode="External"/><Relationship Id="rId14" Type="http://schemas.openxmlformats.org/officeDocument/2006/relationships/hyperlink" Target="http://ozinki.sarmo.ru/byudzhet/ispolnenie-byudzheta.php?ELEMENT_ID=110" TargetMode="External"/><Relationship Id="rId22"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tabSelected="1" view="pageBreakPreview" zoomScaleNormal="100" zoomScaleSheetLayoutView="100" zoomScalePageLayoutView="70" workbookViewId="0">
      <selection activeCell="M13" sqref="M13"/>
    </sheetView>
  </sheetViews>
  <sheetFormatPr defaultRowHeight="12.75" x14ac:dyDescent="0.2"/>
  <cols>
    <col min="1" max="1" width="27.7109375" style="22" customWidth="1"/>
    <col min="2" max="2" width="12.7109375" style="22" customWidth="1"/>
    <col min="3" max="3" width="19" style="22" customWidth="1"/>
    <col min="4" max="4" width="22.5703125" style="22" customWidth="1"/>
    <col min="5" max="16384" width="9.140625" style="22"/>
  </cols>
  <sheetData>
    <row r="1" spans="1:5" ht="30.75" customHeight="1" x14ac:dyDescent="0.2">
      <c r="A1" s="160" t="s">
        <v>172</v>
      </c>
      <c r="B1" s="160"/>
      <c r="C1" s="160"/>
      <c r="D1" s="160"/>
    </row>
    <row r="2" spans="1:5" ht="15" customHeight="1" x14ac:dyDescent="0.2">
      <c r="A2" s="4" t="s">
        <v>0</v>
      </c>
      <c r="B2" s="91" t="s">
        <v>183</v>
      </c>
      <c r="C2" s="24"/>
      <c r="D2" s="18"/>
    </row>
    <row r="3" spans="1:5" ht="73.5" customHeight="1" x14ac:dyDescent="0.2">
      <c r="A3" s="78" t="s">
        <v>59</v>
      </c>
      <c r="B3" s="78" t="s">
        <v>109</v>
      </c>
      <c r="C3" s="78" t="s">
        <v>108</v>
      </c>
      <c r="D3" s="78" t="s">
        <v>63</v>
      </c>
      <c r="E3" s="54"/>
    </row>
    <row r="4" spans="1:5" ht="15.95" customHeight="1" x14ac:dyDescent="0.2">
      <c r="A4" s="92" t="s">
        <v>1</v>
      </c>
      <c r="B4" s="80" t="s">
        <v>2</v>
      </c>
      <c r="C4" s="80" t="s">
        <v>2</v>
      </c>
      <c r="D4" s="93" t="s">
        <v>2</v>
      </c>
    </row>
    <row r="5" spans="1:5" ht="15.95" customHeight="1" x14ac:dyDescent="0.2">
      <c r="A5" s="92" t="s">
        <v>64</v>
      </c>
      <c r="B5" s="94">
        <f>C5+D5</f>
        <v>20</v>
      </c>
      <c r="C5" s="94">
        <v>10</v>
      </c>
      <c r="D5" s="94">
        <v>10</v>
      </c>
    </row>
    <row r="6" spans="1:5" s="50" customFormat="1" ht="15.95" customHeight="1" x14ac:dyDescent="0.2">
      <c r="A6" s="70" t="s">
        <v>180</v>
      </c>
      <c r="B6" s="97"/>
      <c r="C6" s="96"/>
      <c r="D6" s="98"/>
    </row>
    <row r="7" spans="1:5" ht="23.25" customHeight="1" x14ac:dyDescent="0.2">
      <c r="A7" s="40" t="s">
        <v>18</v>
      </c>
      <c r="B7" s="55">
        <f>C7+D7</f>
        <v>15</v>
      </c>
      <c r="C7" s="52">
        <f>'Оценка (Этап II)'!B7</f>
        <v>8</v>
      </c>
      <c r="D7" s="158">
        <v>7</v>
      </c>
    </row>
    <row r="8" spans="1:5" ht="15.95" customHeight="1" x14ac:dyDescent="0.2">
      <c r="A8" s="40" t="s">
        <v>19</v>
      </c>
      <c r="B8" s="55">
        <f t="shared" ref="B8:B10" si="0">C8+D8</f>
        <v>2.5</v>
      </c>
      <c r="C8" s="52">
        <f>'Оценка (Этап II)'!B8</f>
        <v>0.5</v>
      </c>
      <c r="D8" s="158">
        <v>2</v>
      </c>
    </row>
    <row r="9" spans="1:5" ht="15.95" customHeight="1" x14ac:dyDescent="0.2">
      <c r="A9" s="40" t="s">
        <v>182</v>
      </c>
      <c r="B9" s="55">
        <f t="shared" si="0"/>
        <v>6</v>
      </c>
      <c r="C9" s="52">
        <f>'Оценка (Этап II)'!B9</f>
        <v>5</v>
      </c>
      <c r="D9" s="158">
        <v>1</v>
      </c>
    </row>
    <row r="10" spans="1:5" ht="15.95" customHeight="1" x14ac:dyDescent="0.2">
      <c r="A10" s="40" t="s">
        <v>20</v>
      </c>
      <c r="B10" s="55">
        <f t="shared" si="0"/>
        <v>9</v>
      </c>
      <c r="C10" s="52">
        <f>'Оценка (Этап II)'!B10</f>
        <v>4</v>
      </c>
      <c r="D10" s="158">
        <v>5</v>
      </c>
    </row>
    <row r="11" spans="1:5" s="50" customFormat="1" ht="15.95" customHeight="1" x14ac:dyDescent="0.2">
      <c r="A11" s="70" t="s">
        <v>60</v>
      </c>
      <c r="B11" s="97"/>
      <c r="C11" s="99"/>
      <c r="D11" s="100"/>
    </row>
    <row r="12" spans="1:5" ht="15.95" customHeight="1" x14ac:dyDescent="0.2">
      <c r="A12" s="40" t="s">
        <v>21</v>
      </c>
      <c r="B12" s="55">
        <f>C12+D12</f>
        <v>4</v>
      </c>
      <c r="C12" s="52">
        <f>'Оценка (Этап II)'!B12</f>
        <v>0</v>
      </c>
      <c r="D12" s="159">
        <v>4</v>
      </c>
    </row>
    <row r="13" spans="1:5" ht="15.95" customHeight="1" x14ac:dyDescent="0.2">
      <c r="A13" s="40" t="s">
        <v>23</v>
      </c>
      <c r="B13" s="55">
        <f t="shared" ref="B13:B49" si="1">C13+D13</f>
        <v>3.5</v>
      </c>
      <c r="C13" s="52">
        <f>'Оценка (Этап II)'!B13</f>
        <v>0</v>
      </c>
      <c r="D13" s="159">
        <v>3.5</v>
      </c>
    </row>
    <row r="14" spans="1:5" ht="15.95" customHeight="1" x14ac:dyDescent="0.2">
      <c r="A14" s="40" t="s">
        <v>22</v>
      </c>
      <c r="B14" s="55">
        <f t="shared" si="1"/>
        <v>7</v>
      </c>
      <c r="C14" s="52">
        <f>'Оценка (Этап II)'!B14</f>
        <v>4</v>
      </c>
      <c r="D14" s="159">
        <v>3</v>
      </c>
    </row>
    <row r="15" spans="1:5" ht="15.95" customHeight="1" x14ac:dyDescent="0.2">
      <c r="A15" s="40" t="s">
        <v>24</v>
      </c>
      <c r="B15" s="55">
        <f t="shared" si="1"/>
        <v>13.5</v>
      </c>
      <c r="C15" s="52">
        <f>'Оценка (Этап II)'!B15</f>
        <v>8.5</v>
      </c>
      <c r="D15" s="159">
        <v>5</v>
      </c>
    </row>
    <row r="16" spans="1:5" ht="15.95" customHeight="1" x14ac:dyDescent="0.2">
      <c r="A16" s="40" t="s">
        <v>25</v>
      </c>
      <c r="B16" s="55">
        <f t="shared" si="1"/>
        <v>16.5</v>
      </c>
      <c r="C16" s="52">
        <f>'Оценка (Этап II)'!B16</f>
        <v>9</v>
      </c>
      <c r="D16" s="159">
        <v>7.5</v>
      </c>
    </row>
    <row r="17" spans="1:4" ht="15.95" customHeight="1" x14ac:dyDescent="0.2">
      <c r="A17" s="40" t="s">
        <v>26</v>
      </c>
      <c r="B17" s="55">
        <f t="shared" si="1"/>
        <v>6</v>
      </c>
      <c r="C17" s="52">
        <f>'Оценка (Этап II)'!B17</f>
        <v>3</v>
      </c>
      <c r="D17" s="159">
        <v>3</v>
      </c>
    </row>
    <row r="18" spans="1:4" ht="15.95" customHeight="1" x14ac:dyDescent="0.2">
      <c r="A18" s="40" t="s">
        <v>61</v>
      </c>
      <c r="B18" s="55">
        <f t="shared" si="1"/>
        <v>2</v>
      </c>
      <c r="C18" s="52">
        <f>'Оценка (Этап II)'!B18</f>
        <v>0</v>
      </c>
      <c r="D18" s="159">
        <v>2</v>
      </c>
    </row>
    <row r="19" spans="1:4" ht="15.95" customHeight="1" x14ac:dyDescent="0.2">
      <c r="A19" s="40" t="s">
        <v>27</v>
      </c>
      <c r="B19" s="55">
        <f t="shared" si="1"/>
        <v>5</v>
      </c>
      <c r="C19" s="52">
        <f>'Оценка (Этап II)'!B19</f>
        <v>2</v>
      </c>
      <c r="D19" s="159">
        <v>3</v>
      </c>
    </row>
    <row r="20" spans="1:4" ht="15.95" customHeight="1" x14ac:dyDescent="0.2">
      <c r="A20" s="40" t="s">
        <v>28</v>
      </c>
      <c r="B20" s="55">
        <f t="shared" si="1"/>
        <v>4.5</v>
      </c>
      <c r="C20" s="52">
        <f>'Оценка (Этап II)'!B20</f>
        <v>2</v>
      </c>
      <c r="D20" s="159">
        <v>2.5</v>
      </c>
    </row>
    <row r="21" spans="1:4" ht="15.95" customHeight="1" x14ac:dyDescent="0.2">
      <c r="A21" s="40" t="s">
        <v>177</v>
      </c>
      <c r="B21" s="55">
        <f t="shared" si="1"/>
        <v>10</v>
      </c>
      <c r="C21" s="52">
        <f>'Оценка (Этап II)'!B21</f>
        <v>7</v>
      </c>
      <c r="D21" s="159">
        <v>3</v>
      </c>
    </row>
    <row r="22" spans="1:4" ht="15.95" customHeight="1" x14ac:dyDescent="0.2">
      <c r="A22" s="40" t="s">
        <v>29</v>
      </c>
      <c r="B22" s="55">
        <f t="shared" si="1"/>
        <v>3</v>
      </c>
      <c r="C22" s="52">
        <f>'Оценка (Этап II)'!B22</f>
        <v>0</v>
      </c>
      <c r="D22" s="159">
        <v>3</v>
      </c>
    </row>
    <row r="23" spans="1:4" ht="15.95" customHeight="1" x14ac:dyDescent="0.2">
      <c r="A23" s="40" t="s">
        <v>30</v>
      </c>
      <c r="B23" s="55">
        <f t="shared" si="1"/>
        <v>6</v>
      </c>
      <c r="C23" s="52">
        <f>'Оценка (Этап II)'!B23</f>
        <v>4</v>
      </c>
      <c r="D23" s="159">
        <v>2</v>
      </c>
    </row>
    <row r="24" spans="1:4" ht="15.95" customHeight="1" x14ac:dyDescent="0.2">
      <c r="A24" s="40" t="s">
        <v>31</v>
      </c>
      <c r="B24" s="55">
        <f t="shared" si="1"/>
        <v>7</v>
      </c>
      <c r="C24" s="52">
        <f>'Оценка (Этап II)'!B24</f>
        <v>2</v>
      </c>
      <c r="D24" s="159">
        <v>5</v>
      </c>
    </row>
    <row r="25" spans="1:4" ht="15.95" customHeight="1" x14ac:dyDescent="0.2">
      <c r="A25" s="40" t="s">
        <v>32</v>
      </c>
      <c r="B25" s="55">
        <f t="shared" si="1"/>
        <v>11</v>
      </c>
      <c r="C25" s="52">
        <f>'Оценка (Этап II)'!B25</f>
        <v>7.5</v>
      </c>
      <c r="D25" s="159">
        <v>3.5</v>
      </c>
    </row>
    <row r="26" spans="1:4" ht="15.95" customHeight="1" x14ac:dyDescent="0.2">
      <c r="A26" s="40" t="s">
        <v>33</v>
      </c>
      <c r="B26" s="55">
        <f t="shared" si="1"/>
        <v>6</v>
      </c>
      <c r="C26" s="52">
        <f>'Оценка (Этап II)'!B26</f>
        <v>3</v>
      </c>
      <c r="D26" s="159">
        <v>3</v>
      </c>
    </row>
    <row r="27" spans="1:4" ht="15.95" customHeight="1" x14ac:dyDescent="0.2">
      <c r="A27" s="40" t="s">
        <v>34</v>
      </c>
      <c r="B27" s="55">
        <f t="shared" si="1"/>
        <v>5</v>
      </c>
      <c r="C27" s="52">
        <f>'Оценка (Этап II)'!B27</f>
        <v>2</v>
      </c>
      <c r="D27" s="159">
        <v>3</v>
      </c>
    </row>
    <row r="28" spans="1:4" ht="15.95" customHeight="1" x14ac:dyDescent="0.2">
      <c r="A28" s="40" t="s">
        <v>35</v>
      </c>
      <c r="B28" s="55">
        <f t="shared" si="1"/>
        <v>6</v>
      </c>
      <c r="C28" s="52">
        <f>'Оценка (Этап II)'!B28</f>
        <v>2</v>
      </c>
      <c r="D28" s="159">
        <v>4</v>
      </c>
    </row>
    <row r="29" spans="1:4" ht="15.95" customHeight="1" x14ac:dyDescent="0.2">
      <c r="A29" s="40" t="s">
        <v>36</v>
      </c>
      <c r="B29" s="55">
        <f t="shared" si="1"/>
        <v>9</v>
      </c>
      <c r="C29" s="52">
        <f>'Оценка (Этап II)'!B29</f>
        <v>3</v>
      </c>
      <c r="D29" s="159">
        <v>6</v>
      </c>
    </row>
    <row r="30" spans="1:4" ht="15.95" customHeight="1" x14ac:dyDescent="0.2">
      <c r="A30" s="40" t="s">
        <v>37</v>
      </c>
      <c r="B30" s="55">
        <f t="shared" si="1"/>
        <v>3</v>
      </c>
      <c r="C30" s="52">
        <f>'Оценка (Этап II)'!B30</f>
        <v>1</v>
      </c>
      <c r="D30" s="159">
        <v>2</v>
      </c>
    </row>
    <row r="31" spans="1:4" ht="15.95" customHeight="1" x14ac:dyDescent="0.2">
      <c r="A31" s="40" t="s">
        <v>38</v>
      </c>
      <c r="B31" s="55">
        <f t="shared" si="1"/>
        <v>4</v>
      </c>
      <c r="C31" s="52">
        <f>'Оценка (Этап II)'!B31</f>
        <v>0</v>
      </c>
      <c r="D31" s="159">
        <v>4</v>
      </c>
    </row>
    <row r="32" spans="1:4" ht="15.95" customHeight="1" x14ac:dyDescent="0.2">
      <c r="A32" s="40" t="s">
        <v>39</v>
      </c>
      <c r="B32" s="55">
        <f t="shared" si="1"/>
        <v>7.5</v>
      </c>
      <c r="C32" s="52">
        <f>'Оценка (Этап II)'!B32</f>
        <v>2.5</v>
      </c>
      <c r="D32" s="159">
        <v>5</v>
      </c>
    </row>
    <row r="33" spans="1:4" ht="15.95" customHeight="1" x14ac:dyDescent="0.2">
      <c r="A33" s="40" t="s">
        <v>40</v>
      </c>
      <c r="B33" s="55">
        <f t="shared" si="1"/>
        <v>3.5</v>
      </c>
      <c r="C33" s="52">
        <f>'Оценка (Этап II)'!B33</f>
        <v>0</v>
      </c>
      <c r="D33" s="159">
        <v>3.5</v>
      </c>
    </row>
    <row r="34" spans="1:4" ht="15.95" customHeight="1" x14ac:dyDescent="0.2">
      <c r="A34" s="40" t="s">
        <v>41</v>
      </c>
      <c r="B34" s="55">
        <f t="shared" si="1"/>
        <v>9</v>
      </c>
      <c r="C34" s="52">
        <f>'Оценка (Этап II)'!B34</f>
        <v>3</v>
      </c>
      <c r="D34" s="159">
        <v>6</v>
      </c>
    </row>
    <row r="35" spans="1:4" ht="15.95" customHeight="1" x14ac:dyDescent="0.2">
      <c r="A35" s="40" t="s">
        <v>42</v>
      </c>
      <c r="B35" s="55">
        <f t="shared" si="1"/>
        <v>4</v>
      </c>
      <c r="C35" s="52">
        <f>'Оценка (Этап II)'!B35</f>
        <v>2</v>
      </c>
      <c r="D35" s="159">
        <v>2</v>
      </c>
    </row>
    <row r="36" spans="1:4" ht="15.95" customHeight="1" x14ac:dyDescent="0.2">
      <c r="A36" s="40" t="s">
        <v>43</v>
      </c>
      <c r="B36" s="55">
        <f t="shared" si="1"/>
        <v>12</v>
      </c>
      <c r="C36" s="52">
        <f>'Оценка (Этап II)'!B36</f>
        <v>6</v>
      </c>
      <c r="D36" s="159">
        <v>6</v>
      </c>
    </row>
    <row r="37" spans="1:4" ht="15.95" customHeight="1" x14ac:dyDescent="0.2">
      <c r="A37" s="40" t="s">
        <v>44</v>
      </c>
      <c r="B37" s="55">
        <f t="shared" si="1"/>
        <v>5</v>
      </c>
      <c r="C37" s="52">
        <f>'Оценка (Этап II)'!B37</f>
        <v>3</v>
      </c>
      <c r="D37" s="159">
        <v>2</v>
      </c>
    </row>
    <row r="38" spans="1:4" ht="15.95" customHeight="1" x14ac:dyDescent="0.2">
      <c r="A38" s="40" t="s">
        <v>45</v>
      </c>
      <c r="B38" s="55">
        <f t="shared" si="1"/>
        <v>5</v>
      </c>
      <c r="C38" s="52">
        <f>'Оценка (Этап II)'!B38</f>
        <v>2</v>
      </c>
      <c r="D38" s="159">
        <v>3</v>
      </c>
    </row>
    <row r="39" spans="1:4" ht="15.95" customHeight="1" x14ac:dyDescent="0.2">
      <c r="A39" s="40" t="s">
        <v>46</v>
      </c>
      <c r="B39" s="55">
        <f t="shared" si="1"/>
        <v>11</v>
      </c>
      <c r="C39" s="52">
        <f>'Оценка (Этап II)'!B39</f>
        <v>5.5</v>
      </c>
      <c r="D39" s="159">
        <v>5.5</v>
      </c>
    </row>
    <row r="40" spans="1:4" ht="15.95" customHeight="1" x14ac:dyDescent="0.2">
      <c r="A40" s="40" t="s">
        <v>47</v>
      </c>
      <c r="B40" s="55">
        <f t="shared" si="1"/>
        <v>6.5</v>
      </c>
      <c r="C40" s="52">
        <f>'Оценка (Этап II)'!B40</f>
        <v>4</v>
      </c>
      <c r="D40" s="159">
        <v>2.5</v>
      </c>
    </row>
    <row r="41" spans="1:4" ht="15.95" customHeight="1" x14ac:dyDescent="0.2">
      <c r="A41" s="40" t="s">
        <v>48</v>
      </c>
      <c r="B41" s="55">
        <f t="shared" si="1"/>
        <v>6</v>
      </c>
      <c r="C41" s="52">
        <f>'Оценка (Этап II)'!B41</f>
        <v>0</v>
      </c>
      <c r="D41" s="159">
        <v>6</v>
      </c>
    </row>
    <row r="42" spans="1:4" ht="15.95" customHeight="1" x14ac:dyDescent="0.2">
      <c r="A42" s="40" t="s">
        <v>49</v>
      </c>
      <c r="B42" s="55">
        <f t="shared" si="1"/>
        <v>3</v>
      </c>
      <c r="C42" s="52">
        <f>'Оценка (Этап II)'!B42</f>
        <v>1</v>
      </c>
      <c r="D42" s="159">
        <v>2</v>
      </c>
    </row>
    <row r="43" spans="1:4" ht="15.95" customHeight="1" x14ac:dyDescent="0.2">
      <c r="A43" s="40" t="s">
        <v>51</v>
      </c>
      <c r="B43" s="55">
        <f t="shared" si="1"/>
        <v>8</v>
      </c>
      <c r="C43" s="52">
        <f>'Оценка (Этап II)'!B43</f>
        <v>2</v>
      </c>
      <c r="D43" s="159">
        <v>6</v>
      </c>
    </row>
    <row r="44" spans="1:4" ht="15.95" customHeight="1" x14ac:dyDescent="0.2">
      <c r="A44" s="40" t="s">
        <v>52</v>
      </c>
      <c r="B44" s="55">
        <f t="shared" si="1"/>
        <v>6</v>
      </c>
      <c r="C44" s="52">
        <f>'Оценка (Этап II)'!B44</f>
        <v>1</v>
      </c>
      <c r="D44" s="159">
        <v>5</v>
      </c>
    </row>
    <row r="45" spans="1:4" ht="15.95" customHeight="1" x14ac:dyDescent="0.2">
      <c r="A45" s="40" t="s">
        <v>53</v>
      </c>
      <c r="B45" s="55">
        <f t="shared" si="1"/>
        <v>10.5</v>
      </c>
      <c r="C45" s="52">
        <f>'Оценка (Этап II)'!B45</f>
        <v>5.5</v>
      </c>
      <c r="D45" s="159">
        <v>5</v>
      </c>
    </row>
    <row r="46" spans="1:4" ht="15.95" customHeight="1" x14ac:dyDescent="0.2">
      <c r="A46" s="40" t="s">
        <v>50</v>
      </c>
      <c r="B46" s="55">
        <f t="shared" si="1"/>
        <v>9</v>
      </c>
      <c r="C46" s="52">
        <f>'Оценка (Этап II)'!B46</f>
        <v>6</v>
      </c>
      <c r="D46" s="159">
        <v>3</v>
      </c>
    </row>
    <row r="47" spans="1:4" ht="15.95" customHeight="1" x14ac:dyDescent="0.2">
      <c r="A47" s="40" t="s">
        <v>54</v>
      </c>
      <c r="B47" s="55">
        <f t="shared" si="1"/>
        <v>14</v>
      </c>
      <c r="C47" s="52">
        <f>'Оценка (Этап II)'!B47</f>
        <v>8</v>
      </c>
      <c r="D47" s="159">
        <v>6</v>
      </c>
    </row>
    <row r="48" spans="1:4" ht="15.95" customHeight="1" x14ac:dyDescent="0.2">
      <c r="A48" s="40" t="s">
        <v>55</v>
      </c>
      <c r="B48" s="55">
        <f t="shared" si="1"/>
        <v>4.5</v>
      </c>
      <c r="C48" s="52">
        <f>'Оценка (Этап II)'!B48</f>
        <v>1</v>
      </c>
      <c r="D48" s="159">
        <v>3.5</v>
      </c>
    </row>
    <row r="49" spans="1:4" ht="15.95" customHeight="1" x14ac:dyDescent="0.2">
      <c r="A49" s="40" t="s">
        <v>56</v>
      </c>
      <c r="B49" s="55">
        <f t="shared" si="1"/>
        <v>13</v>
      </c>
      <c r="C49" s="52">
        <f>'Оценка (Этап II)'!B49</f>
        <v>9</v>
      </c>
      <c r="D49" s="159">
        <v>4</v>
      </c>
    </row>
  </sheetData>
  <mergeCells count="1">
    <mergeCell ref="A1:D1"/>
  </mergeCells>
  <pageMargins left="1.299212598425197" right="0.70866141732283472" top="0.55118110236220474" bottom="0.55118110236220474"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view="pageBreakPreview" zoomScaleNormal="100" zoomScaleSheetLayoutView="100" zoomScalePageLayoutView="70" workbookViewId="0">
      <selection activeCell="L6" sqref="L6"/>
    </sheetView>
  </sheetViews>
  <sheetFormatPr defaultRowHeight="12.75" x14ac:dyDescent="0.2"/>
  <cols>
    <col min="1" max="1" width="27.7109375" style="22" customWidth="1"/>
    <col min="2" max="2" width="12.7109375" style="22" customWidth="1"/>
    <col min="3" max="3" width="19" style="22" customWidth="1"/>
    <col min="4" max="7" width="22.5703125" style="22" customWidth="1"/>
    <col min="8" max="16384" width="9.140625" style="22"/>
  </cols>
  <sheetData>
    <row r="1" spans="1:8" ht="27" customHeight="1" x14ac:dyDescent="0.2">
      <c r="A1" s="160" t="s">
        <v>178</v>
      </c>
      <c r="B1" s="160"/>
      <c r="C1" s="160"/>
      <c r="D1" s="160"/>
      <c r="E1" s="160"/>
      <c r="F1" s="160"/>
      <c r="G1" s="160"/>
    </row>
    <row r="2" spans="1:8" ht="15" customHeight="1" x14ac:dyDescent="0.2">
      <c r="A2" s="4" t="s">
        <v>0</v>
      </c>
      <c r="B2" s="91" t="s">
        <v>183</v>
      </c>
      <c r="C2" s="24"/>
      <c r="D2" s="18"/>
      <c r="E2" s="18"/>
      <c r="F2" s="18"/>
      <c r="G2" s="18"/>
    </row>
    <row r="3" spans="1:8" ht="135.75" customHeight="1" x14ac:dyDescent="0.2">
      <c r="A3" s="79" t="s">
        <v>59</v>
      </c>
      <c r="B3" s="79" t="s">
        <v>108</v>
      </c>
      <c r="C3" s="79" t="str">
        <f>'Показатель 3.1'!A1</f>
        <v xml:space="preserve">3.1. Проект решения об исполнении бюджета муниципального образования  </v>
      </c>
      <c r="D3" s="79" t="str">
        <f>'Показатель 3.2'!A1</f>
        <v>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v>
      </c>
      <c r="E3" s="79" t="str">
        <f>'Показатель 3.3'!A1</f>
        <v>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F3" s="79" t="str">
        <f>'Показатель 4.1'!A1</f>
        <v>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v>
      </c>
      <c r="G3" s="79" t="str">
        <f>'Показатель 4.2'!A1</f>
        <v>4.2. Проведение публичных слушаний по годовому отчету об исполнении бюджета муниципального образования за отчетный финансовый год</v>
      </c>
      <c r="H3" s="54"/>
    </row>
    <row r="4" spans="1:8" ht="15.95" customHeight="1" x14ac:dyDescent="0.2">
      <c r="A4" s="92" t="s">
        <v>1</v>
      </c>
      <c r="B4" s="81" t="s">
        <v>2</v>
      </c>
      <c r="C4" s="81" t="s">
        <v>2</v>
      </c>
      <c r="D4" s="93" t="s">
        <v>2</v>
      </c>
      <c r="E4" s="93" t="s">
        <v>2</v>
      </c>
      <c r="F4" s="93" t="s">
        <v>2</v>
      </c>
      <c r="G4" s="93" t="s">
        <v>2</v>
      </c>
    </row>
    <row r="5" spans="1:8" ht="15.95" customHeight="1" x14ac:dyDescent="0.2">
      <c r="A5" s="92" t="s">
        <v>64</v>
      </c>
      <c r="B5" s="94">
        <f>SUM(C5:G5)</f>
        <v>10</v>
      </c>
      <c r="C5" s="95">
        <f>'Методика II этап'!C8</f>
        <v>4</v>
      </c>
      <c r="D5" s="95">
        <f>'Методика II этап'!C13</f>
        <v>3</v>
      </c>
      <c r="E5" s="95">
        <v>1</v>
      </c>
      <c r="F5" s="95">
        <v>1</v>
      </c>
      <c r="G5" s="95">
        <v>1</v>
      </c>
    </row>
    <row r="6" spans="1:8" s="50" customFormat="1" ht="15.95" customHeight="1" x14ac:dyDescent="0.2">
      <c r="A6" s="70" t="s">
        <v>180</v>
      </c>
      <c r="B6" s="97"/>
      <c r="C6" s="96"/>
      <c r="D6" s="98"/>
      <c r="E6" s="98"/>
      <c r="F6" s="98"/>
      <c r="G6" s="98"/>
    </row>
    <row r="7" spans="1:8" ht="23.25" customHeight="1" x14ac:dyDescent="0.2">
      <c r="A7" s="40" t="s">
        <v>18</v>
      </c>
      <c r="B7" s="55">
        <f>SUM(C7:G7)</f>
        <v>8</v>
      </c>
      <c r="C7" s="52">
        <f>'Показатель 3.1'!J9</f>
        <v>4</v>
      </c>
      <c r="D7" s="56">
        <f>'Показатель 3.2'!H10</f>
        <v>2</v>
      </c>
      <c r="E7" s="56">
        <f>'Показатель 3.3'!J8</f>
        <v>0</v>
      </c>
      <c r="F7" s="56">
        <f>'Показатель 4.1'!H8</f>
        <v>1</v>
      </c>
      <c r="G7" s="56">
        <f>'Показатель 4.2'!J8</f>
        <v>1</v>
      </c>
    </row>
    <row r="8" spans="1:8" ht="15.95" customHeight="1" x14ac:dyDescent="0.2">
      <c r="A8" s="40" t="s">
        <v>19</v>
      </c>
      <c r="B8" s="55">
        <f>SUM(C8:G8)</f>
        <v>0.5</v>
      </c>
      <c r="C8" s="52">
        <f>'Показатель 3.1'!J10</f>
        <v>0.5</v>
      </c>
      <c r="D8" s="56">
        <f>'Показатель 3.2'!H11</f>
        <v>0</v>
      </c>
      <c r="E8" s="56">
        <f>'Показатель 3.3'!J9</f>
        <v>0</v>
      </c>
      <c r="F8" s="56">
        <f>'Показатель 4.1'!H9</f>
        <v>0</v>
      </c>
      <c r="G8" s="56">
        <f>'Показатель 4.2'!J9</f>
        <v>0</v>
      </c>
    </row>
    <row r="9" spans="1:8" ht="15.95" customHeight="1" x14ac:dyDescent="0.2">
      <c r="A9" s="40" t="s">
        <v>182</v>
      </c>
      <c r="B9" s="55">
        <f>SUM(C9:G9)</f>
        <v>5</v>
      </c>
      <c r="C9" s="52">
        <f>'Показатель 3.1'!J11</f>
        <v>2</v>
      </c>
      <c r="D9" s="56">
        <f>'Показатель 3.2'!H12</f>
        <v>0.5</v>
      </c>
      <c r="E9" s="56">
        <f>'Показатель 3.3'!J10</f>
        <v>1</v>
      </c>
      <c r="F9" s="56">
        <f>'Показатель 4.1'!H10</f>
        <v>1</v>
      </c>
      <c r="G9" s="56">
        <f>'Показатель 4.2'!J10</f>
        <v>0.5</v>
      </c>
    </row>
    <row r="10" spans="1:8" ht="15.95" customHeight="1" x14ac:dyDescent="0.2">
      <c r="A10" s="40" t="s">
        <v>20</v>
      </c>
      <c r="B10" s="55">
        <f>SUM(C10:G10)</f>
        <v>4</v>
      </c>
      <c r="C10" s="52">
        <f>'Показатель 3.1'!J12</f>
        <v>2</v>
      </c>
      <c r="D10" s="56">
        <f>'Показатель 3.2'!H13</f>
        <v>2</v>
      </c>
      <c r="E10" s="56">
        <f>'Показатель 3.3'!J11</f>
        <v>0</v>
      </c>
      <c r="F10" s="56">
        <f>'Показатель 4.1'!H11</f>
        <v>0</v>
      </c>
      <c r="G10" s="56">
        <f>'Показатель 4.2'!J11</f>
        <v>0</v>
      </c>
    </row>
    <row r="11" spans="1:8" s="50" customFormat="1" ht="15.95" customHeight="1" x14ac:dyDescent="0.2">
      <c r="A11" s="70" t="s">
        <v>60</v>
      </c>
      <c r="B11" s="97"/>
      <c r="C11" s="99"/>
      <c r="D11" s="100"/>
      <c r="E11" s="100"/>
      <c r="F11" s="100"/>
      <c r="G11" s="100"/>
    </row>
    <row r="12" spans="1:8" ht="15.95" customHeight="1" x14ac:dyDescent="0.2">
      <c r="A12" s="40" t="s">
        <v>21</v>
      </c>
      <c r="B12" s="55">
        <f t="shared" ref="B12:B49" si="0">SUM(C12:G12)</f>
        <v>0</v>
      </c>
      <c r="C12" s="52">
        <f>'Показатель 3.1'!J14</f>
        <v>0</v>
      </c>
      <c r="D12" s="56">
        <f>'Показатель 3.2'!H15</f>
        <v>0</v>
      </c>
      <c r="E12" s="56">
        <f>'Показатель 3.3'!J13</f>
        <v>0</v>
      </c>
      <c r="F12" s="56">
        <f>'Показатель 4.1'!H13</f>
        <v>0</v>
      </c>
      <c r="G12" s="56">
        <f>'Показатель 4.2'!J13</f>
        <v>0</v>
      </c>
    </row>
    <row r="13" spans="1:8" ht="15.95" customHeight="1" x14ac:dyDescent="0.2">
      <c r="A13" s="40" t="s">
        <v>23</v>
      </c>
      <c r="B13" s="55">
        <f t="shared" si="0"/>
        <v>0</v>
      </c>
      <c r="C13" s="52">
        <f>'Показатель 3.1'!J15</f>
        <v>0</v>
      </c>
      <c r="D13" s="56">
        <f>'Показатель 3.2'!H16</f>
        <v>0</v>
      </c>
      <c r="E13" s="56">
        <f>'Показатель 3.3'!J14</f>
        <v>0</v>
      </c>
      <c r="F13" s="56">
        <f>'Показатель 4.1'!H14</f>
        <v>0</v>
      </c>
      <c r="G13" s="56">
        <f>'Показатель 4.2'!J14</f>
        <v>0</v>
      </c>
    </row>
    <row r="14" spans="1:8" ht="15.95" customHeight="1" x14ac:dyDescent="0.2">
      <c r="A14" s="40" t="s">
        <v>22</v>
      </c>
      <c r="B14" s="55">
        <f t="shared" si="0"/>
        <v>4</v>
      </c>
      <c r="C14" s="52">
        <f>'Показатель 3.1'!J16</f>
        <v>4</v>
      </c>
      <c r="D14" s="56">
        <f>'Показатель 3.2'!H17</f>
        <v>0</v>
      </c>
      <c r="E14" s="56">
        <f>'Показатель 3.3'!J15</f>
        <v>0</v>
      </c>
      <c r="F14" s="56">
        <f>'Показатель 4.1'!H15</f>
        <v>0</v>
      </c>
      <c r="G14" s="56">
        <f>'Показатель 4.2'!J15</f>
        <v>0</v>
      </c>
    </row>
    <row r="15" spans="1:8" ht="15.95" customHeight="1" x14ac:dyDescent="0.2">
      <c r="A15" s="40" t="s">
        <v>24</v>
      </c>
      <c r="B15" s="55">
        <f t="shared" si="0"/>
        <v>8.5</v>
      </c>
      <c r="C15" s="52">
        <f>'Показатель 3.1'!J17</f>
        <v>4</v>
      </c>
      <c r="D15" s="56">
        <f>'Показатель 3.2'!H18</f>
        <v>2</v>
      </c>
      <c r="E15" s="56">
        <f>'Показатель 3.3'!J16</f>
        <v>0.5</v>
      </c>
      <c r="F15" s="56">
        <f>'Показатель 4.1'!H16</f>
        <v>1</v>
      </c>
      <c r="G15" s="56">
        <f>'Показатель 4.2'!J16</f>
        <v>1</v>
      </c>
    </row>
    <row r="16" spans="1:8" ht="15.95" customHeight="1" x14ac:dyDescent="0.2">
      <c r="A16" s="40" t="s">
        <v>25</v>
      </c>
      <c r="B16" s="55">
        <f t="shared" si="0"/>
        <v>9</v>
      </c>
      <c r="C16" s="52">
        <f>'Показатель 3.1'!J18</f>
        <v>4</v>
      </c>
      <c r="D16" s="56">
        <f>'Показатель 3.2'!H19</f>
        <v>3</v>
      </c>
      <c r="E16" s="56">
        <f>'Показатель 3.3'!J17</f>
        <v>1</v>
      </c>
      <c r="F16" s="56">
        <f>'Показатель 4.1'!H17</f>
        <v>0</v>
      </c>
      <c r="G16" s="56">
        <f>'Показатель 4.2'!J17</f>
        <v>1</v>
      </c>
    </row>
    <row r="17" spans="1:7" ht="15.95" customHeight="1" x14ac:dyDescent="0.2">
      <c r="A17" s="40" t="s">
        <v>26</v>
      </c>
      <c r="B17" s="55">
        <f t="shared" si="0"/>
        <v>3</v>
      </c>
      <c r="C17" s="52">
        <f>'Показатель 3.1'!J19</f>
        <v>2</v>
      </c>
      <c r="D17" s="56">
        <f>'Показатель 3.2'!H20</f>
        <v>0</v>
      </c>
      <c r="E17" s="56">
        <f>'Показатель 3.3'!J18</f>
        <v>0</v>
      </c>
      <c r="F17" s="56">
        <f>'Показатель 4.1'!H18</f>
        <v>1</v>
      </c>
      <c r="G17" s="56">
        <f>'Показатель 4.2'!J18</f>
        <v>0</v>
      </c>
    </row>
    <row r="18" spans="1:7" ht="15.95" customHeight="1" x14ac:dyDescent="0.2">
      <c r="A18" s="40" t="s">
        <v>61</v>
      </c>
      <c r="B18" s="55">
        <f t="shared" si="0"/>
        <v>0</v>
      </c>
      <c r="C18" s="52">
        <f>'Показатель 3.1'!J20</f>
        <v>0</v>
      </c>
      <c r="D18" s="56">
        <f>'Показатель 3.2'!H21</f>
        <v>0</v>
      </c>
      <c r="E18" s="56">
        <f>'Показатель 3.3'!J19</f>
        <v>0</v>
      </c>
      <c r="F18" s="56">
        <f>'Показатель 4.1'!H19</f>
        <v>0</v>
      </c>
      <c r="G18" s="56">
        <f>'Показатель 4.2'!J19</f>
        <v>0</v>
      </c>
    </row>
    <row r="19" spans="1:7" ht="15.95" customHeight="1" x14ac:dyDescent="0.2">
      <c r="A19" s="40" t="s">
        <v>27</v>
      </c>
      <c r="B19" s="55">
        <f t="shared" si="0"/>
        <v>2</v>
      </c>
      <c r="C19" s="52">
        <f>'Показатель 3.1'!J21</f>
        <v>2</v>
      </c>
      <c r="D19" s="56">
        <f>'Показатель 3.2'!H22</f>
        <v>0</v>
      </c>
      <c r="E19" s="56">
        <f>'Показатель 3.3'!J20</f>
        <v>0</v>
      </c>
      <c r="F19" s="56">
        <f>'Показатель 4.1'!H20</f>
        <v>0</v>
      </c>
      <c r="G19" s="56">
        <f>'Показатель 4.2'!J20</f>
        <v>0</v>
      </c>
    </row>
    <row r="20" spans="1:7" ht="15.95" customHeight="1" x14ac:dyDescent="0.2">
      <c r="A20" s="40" t="s">
        <v>28</v>
      </c>
      <c r="B20" s="55">
        <f t="shared" si="0"/>
        <v>2</v>
      </c>
      <c r="C20" s="52">
        <f>'Показатель 3.1'!J22</f>
        <v>1</v>
      </c>
      <c r="D20" s="56">
        <f>'Показатель 3.2'!H23</f>
        <v>0</v>
      </c>
      <c r="E20" s="56">
        <f>'Показатель 3.3'!J21</f>
        <v>0</v>
      </c>
      <c r="F20" s="56">
        <f>'Показатель 4.1'!H21</f>
        <v>1</v>
      </c>
      <c r="G20" s="56">
        <f>'Показатель 4.2'!J21</f>
        <v>0</v>
      </c>
    </row>
    <row r="21" spans="1:7" ht="15.95" customHeight="1" x14ac:dyDescent="0.2">
      <c r="A21" s="40" t="s">
        <v>177</v>
      </c>
      <c r="B21" s="55">
        <f t="shared" si="0"/>
        <v>7</v>
      </c>
      <c r="C21" s="52">
        <f>'Показатель 3.1'!J23</f>
        <v>4</v>
      </c>
      <c r="D21" s="56">
        <f>'Показатель 3.2'!H24</f>
        <v>1</v>
      </c>
      <c r="E21" s="56">
        <f>'Показатель 3.3'!J22</f>
        <v>1</v>
      </c>
      <c r="F21" s="56">
        <f>'Показатель 4.1'!H22</f>
        <v>0</v>
      </c>
      <c r="G21" s="56">
        <f>'Показатель 4.2'!J22</f>
        <v>1</v>
      </c>
    </row>
    <row r="22" spans="1:7" ht="15.95" customHeight="1" x14ac:dyDescent="0.2">
      <c r="A22" s="40" t="s">
        <v>29</v>
      </c>
      <c r="B22" s="55">
        <f t="shared" si="0"/>
        <v>0</v>
      </c>
      <c r="C22" s="52">
        <f>'Показатель 3.1'!J24</f>
        <v>0</v>
      </c>
      <c r="D22" s="56">
        <f>'Показатель 3.2'!H25</f>
        <v>0</v>
      </c>
      <c r="E22" s="56">
        <f>'Показатель 3.3'!J23</f>
        <v>0</v>
      </c>
      <c r="F22" s="56">
        <f>'Показатель 4.1'!H23</f>
        <v>0</v>
      </c>
      <c r="G22" s="56">
        <f>'Показатель 4.2'!J23</f>
        <v>0</v>
      </c>
    </row>
    <row r="23" spans="1:7" ht="15.95" customHeight="1" x14ac:dyDescent="0.2">
      <c r="A23" s="40" t="s">
        <v>30</v>
      </c>
      <c r="B23" s="55">
        <f t="shared" si="0"/>
        <v>4</v>
      </c>
      <c r="C23" s="52">
        <f>'Показатель 3.1'!J25</f>
        <v>2</v>
      </c>
      <c r="D23" s="56">
        <f>'Показатель 3.2'!H26</f>
        <v>2</v>
      </c>
      <c r="E23" s="56">
        <f>'Показатель 3.3'!J24</f>
        <v>0</v>
      </c>
      <c r="F23" s="56">
        <f>'Показатель 4.1'!H24</f>
        <v>0</v>
      </c>
      <c r="G23" s="56">
        <f>'Показатель 4.2'!J24</f>
        <v>0</v>
      </c>
    </row>
    <row r="24" spans="1:7" ht="15.95" customHeight="1" x14ac:dyDescent="0.2">
      <c r="A24" s="40" t="s">
        <v>31</v>
      </c>
      <c r="B24" s="55">
        <f t="shared" si="0"/>
        <v>2</v>
      </c>
      <c r="C24" s="52">
        <f>'Показатель 3.1'!J26</f>
        <v>1</v>
      </c>
      <c r="D24" s="56">
        <f>'Показатель 3.2'!H27</f>
        <v>1</v>
      </c>
      <c r="E24" s="56">
        <f>'Показатель 3.3'!J25</f>
        <v>0</v>
      </c>
      <c r="F24" s="56">
        <f>'Показатель 4.1'!H25</f>
        <v>0</v>
      </c>
      <c r="G24" s="56">
        <f>'Показатель 4.2'!J25</f>
        <v>0</v>
      </c>
    </row>
    <row r="25" spans="1:7" ht="15.95" customHeight="1" x14ac:dyDescent="0.2">
      <c r="A25" s="40" t="s">
        <v>32</v>
      </c>
      <c r="B25" s="55">
        <f t="shared" si="0"/>
        <v>7.5</v>
      </c>
      <c r="C25" s="52">
        <f>'Показатель 3.1'!J27</f>
        <v>4</v>
      </c>
      <c r="D25" s="56">
        <f>'Показатель 3.2'!H28</f>
        <v>2</v>
      </c>
      <c r="E25" s="56">
        <f>'Показатель 3.3'!J26</f>
        <v>1</v>
      </c>
      <c r="F25" s="56">
        <f>'Показатель 4.1'!H26</f>
        <v>0.5</v>
      </c>
      <c r="G25" s="56">
        <f>'Показатель 4.2'!J26</f>
        <v>0</v>
      </c>
    </row>
    <row r="26" spans="1:7" ht="15.95" customHeight="1" x14ac:dyDescent="0.2">
      <c r="A26" s="40" t="s">
        <v>33</v>
      </c>
      <c r="B26" s="55">
        <f t="shared" si="0"/>
        <v>3</v>
      </c>
      <c r="C26" s="52">
        <f>'Показатель 3.1'!J28</f>
        <v>2</v>
      </c>
      <c r="D26" s="56">
        <f>'Показатель 3.2'!H29</f>
        <v>1</v>
      </c>
      <c r="E26" s="56">
        <f>'Показатель 3.3'!J27</f>
        <v>0</v>
      </c>
      <c r="F26" s="56">
        <f>'Показатель 4.1'!H27</f>
        <v>0</v>
      </c>
      <c r="G26" s="56">
        <f>'Показатель 4.2'!J27</f>
        <v>0</v>
      </c>
    </row>
    <row r="27" spans="1:7" ht="15.95" customHeight="1" x14ac:dyDescent="0.2">
      <c r="A27" s="40" t="s">
        <v>34</v>
      </c>
      <c r="B27" s="55">
        <f t="shared" si="0"/>
        <v>2</v>
      </c>
      <c r="C27" s="52">
        <f>'Показатель 3.1'!J29</f>
        <v>2</v>
      </c>
      <c r="D27" s="56">
        <f>'Показатель 3.2'!H30</f>
        <v>0</v>
      </c>
      <c r="E27" s="56">
        <f>'Показатель 3.3'!J28</f>
        <v>0</v>
      </c>
      <c r="F27" s="56">
        <f>'Показатель 4.1'!H28</f>
        <v>0</v>
      </c>
      <c r="G27" s="56">
        <f>'Показатель 4.2'!J28</f>
        <v>0</v>
      </c>
    </row>
    <row r="28" spans="1:7" ht="15.95" customHeight="1" x14ac:dyDescent="0.2">
      <c r="A28" s="40" t="s">
        <v>35</v>
      </c>
      <c r="B28" s="55">
        <f t="shared" si="0"/>
        <v>2</v>
      </c>
      <c r="C28" s="52">
        <f>'Показатель 3.1'!J30</f>
        <v>2</v>
      </c>
      <c r="D28" s="56">
        <f>'Показатель 3.2'!H31</f>
        <v>0</v>
      </c>
      <c r="E28" s="56">
        <f>'Показатель 3.3'!J29</f>
        <v>0</v>
      </c>
      <c r="F28" s="56">
        <f>'Показатель 4.1'!H29</f>
        <v>0</v>
      </c>
      <c r="G28" s="56">
        <f>'Показатель 4.2'!J29</f>
        <v>0</v>
      </c>
    </row>
    <row r="29" spans="1:7" ht="15.95" customHeight="1" x14ac:dyDescent="0.2">
      <c r="A29" s="40" t="s">
        <v>36</v>
      </c>
      <c r="B29" s="55">
        <f t="shared" si="0"/>
        <v>3</v>
      </c>
      <c r="C29" s="52">
        <f>'Показатель 3.1'!J31</f>
        <v>2</v>
      </c>
      <c r="D29" s="56">
        <f>'Показатель 3.2'!H32</f>
        <v>1</v>
      </c>
      <c r="E29" s="56">
        <f>'Показатель 3.3'!J30</f>
        <v>0</v>
      </c>
      <c r="F29" s="56">
        <f>'Показатель 4.1'!H30</f>
        <v>0</v>
      </c>
      <c r="G29" s="56">
        <f>'Показатель 4.2'!J30</f>
        <v>0</v>
      </c>
    </row>
    <row r="30" spans="1:7" ht="15.95" customHeight="1" x14ac:dyDescent="0.2">
      <c r="A30" s="40" t="s">
        <v>37</v>
      </c>
      <c r="B30" s="55">
        <f t="shared" si="0"/>
        <v>1</v>
      </c>
      <c r="C30" s="52">
        <f>'Показатель 3.1'!J32</f>
        <v>0</v>
      </c>
      <c r="D30" s="56">
        <f>'Показатель 3.2'!H33</f>
        <v>1</v>
      </c>
      <c r="E30" s="56">
        <f>'Показатель 3.3'!J31</f>
        <v>0</v>
      </c>
      <c r="F30" s="56">
        <f>'Показатель 4.1'!H31</f>
        <v>0</v>
      </c>
      <c r="G30" s="56">
        <f>'Показатель 4.2'!J31</f>
        <v>0</v>
      </c>
    </row>
    <row r="31" spans="1:7" ht="15.95" customHeight="1" x14ac:dyDescent="0.2">
      <c r="A31" s="40" t="s">
        <v>38</v>
      </c>
      <c r="B31" s="55">
        <f t="shared" si="0"/>
        <v>0</v>
      </c>
      <c r="C31" s="52">
        <f>'Показатель 3.1'!J33</f>
        <v>0</v>
      </c>
      <c r="D31" s="56">
        <f>'Показатель 3.2'!H34</f>
        <v>0</v>
      </c>
      <c r="E31" s="56">
        <f>'Показатель 3.3'!J32</f>
        <v>0</v>
      </c>
      <c r="F31" s="56">
        <f>'Показатель 4.1'!H32</f>
        <v>0</v>
      </c>
      <c r="G31" s="56">
        <f>'Показатель 4.2'!J32</f>
        <v>0</v>
      </c>
    </row>
    <row r="32" spans="1:7" ht="15.95" customHeight="1" x14ac:dyDescent="0.2">
      <c r="A32" s="40" t="s">
        <v>39</v>
      </c>
      <c r="B32" s="55">
        <f t="shared" si="0"/>
        <v>2.5</v>
      </c>
      <c r="C32" s="52">
        <f>'Показатель 3.1'!J34</f>
        <v>0</v>
      </c>
      <c r="D32" s="56">
        <f>'Показатель 3.2'!H35</f>
        <v>1</v>
      </c>
      <c r="E32" s="56">
        <f>'Показатель 3.3'!J33</f>
        <v>0.5</v>
      </c>
      <c r="F32" s="56">
        <f>'Показатель 4.1'!H33</f>
        <v>0</v>
      </c>
      <c r="G32" s="56">
        <f>'Показатель 4.2'!J33</f>
        <v>1</v>
      </c>
    </row>
    <row r="33" spans="1:7" ht="15.95" customHeight="1" x14ac:dyDescent="0.2">
      <c r="A33" s="40" t="s">
        <v>40</v>
      </c>
      <c r="B33" s="55">
        <f t="shared" si="0"/>
        <v>0</v>
      </c>
      <c r="C33" s="52">
        <f>'Показатель 3.1'!J35</f>
        <v>0</v>
      </c>
      <c r="D33" s="56">
        <f>'Показатель 3.2'!H36</f>
        <v>0</v>
      </c>
      <c r="E33" s="56">
        <f>'Показатель 3.3'!J34</f>
        <v>0</v>
      </c>
      <c r="F33" s="56">
        <f>'Показатель 4.1'!H34</f>
        <v>0</v>
      </c>
      <c r="G33" s="56">
        <f>'Показатель 4.2'!J34</f>
        <v>0</v>
      </c>
    </row>
    <row r="34" spans="1:7" ht="15.95" customHeight="1" x14ac:dyDescent="0.2">
      <c r="A34" s="40" t="s">
        <v>41</v>
      </c>
      <c r="B34" s="55">
        <f t="shared" si="0"/>
        <v>3</v>
      </c>
      <c r="C34" s="52">
        <f>'Показатель 3.1'!J36</f>
        <v>2</v>
      </c>
      <c r="D34" s="56">
        <f>'Показатель 3.2'!H37</f>
        <v>0</v>
      </c>
      <c r="E34" s="56">
        <f>'Показатель 3.3'!J35</f>
        <v>0.5</v>
      </c>
      <c r="F34" s="56">
        <f>'Показатель 4.1'!H35</f>
        <v>0</v>
      </c>
      <c r="G34" s="56">
        <f>'Показатель 4.2'!J35</f>
        <v>0.5</v>
      </c>
    </row>
    <row r="35" spans="1:7" ht="15.95" customHeight="1" x14ac:dyDescent="0.2">
      <c r="A35" s="40" t="s">
        <v>42</v>
      </c>
      <c r="B35" s="55">
        <f t="shared" si="0"/>
        <v>2</v>
      </c>
      <c r="C35" s="52">
        <f>'Показатель 3.1'!J37</f>
        <v>0</v>
      </c>
      <c r="D35" s="56">
        <f>'Показатель 3.2'!H38</f>
        <v>1</v>
      </c>
      <c r="E35" s="56">
        <f>'Показатель 3.3'!J36</f>
        <v>1</v>
      </c>
      <c r="F35" s="56">
        <f>'Показатель 4.1'!H36</f>
        <v>0</v>
      </c>
      <c r="G35" s="56">
        <f>'Показатель 4.2'!J36</f>
        <v>0</v>
      </c>
    </row>
    <row r="36" spans="1:7" ht="15.95" customHeight="1" x14ac:dyDescent="0.2">
      <c r="A36" s="40" t="s">
        <v>43</v>
      </c>
      <c r="B36" s="55">
        <f t="shared" si="0"/>
        <v>6</v>
      </c>
      <c r="C36" s="52">
        <f>'Показатель 3.1'!J38</f>
        <v>4</v>
      </c>
      <c r="D36" s="56">
        <f>'Показатель 3.2'!H39</f>
        <v>1</v>
      </c>
      <c r="E36" s="56">
        <f>'Показатель 3.3'!J37</f>
        <v>1</v>
      </c>
      <c r="F36" s="56">
        <f>'Показатель 4.1'!H37</f>
        <v>0</v>
      </c>
      <c r="G36" s="56">
        <f>'Показатель 4.2'!J37</f>
        <v>0</v>
      </c>
    </row>
    <row r="37" spans="1:7" ht="15.95" customHeight="1" x14ac:dyDescent="0.2">
      <c r="A37" s="40" t="s">
        <v>44</v>
      </c>
      <c r="B37" s="55">
        <f t="shared" si="0"/>
        <v>3</v>
      </c>
      <c r="C37" s="52">
        <f>'Показатель 3.1'!J39</f>
        <v>2</v>
      </c>
      <c r="D37" s="56">
        <f>'Показатель 3.2'!H40</f>
        <v>1</v>
      </c>
      <c r="E37" s="56">
        <f>'Показатель 3.3'!J38</f>
        <v>0</v>
      </c>
      <c r="F37" s="56">
        <f>'Показатель 4.1'!H38</f>
        <v>0</v>
      </c>
      <c r="G37" s="56">
        <f>'Показатель 4.2'!J38</f>
        <v>0</v>
      </c>
    </row>
    <row r="38" spans="1:7" ht="15.95" customHeight="1" x14ac:dyDescent="0.2">
      <c r="A38" s="40" t="s">
        <v>45</v>
      </c>
      <c r="B38" s="55">
        <f t="shared" si="0"/>
        <v>2</v>
      </c>
      <c r="C38" s="52">
        <f>'Показатель 3.1'!J40</f>
        <v>1</v>
      </c>
      <c r="D38" s="56">
        <f>'Показатель 3.2'!H41</f>
        <v>0</v>
      </c>
      <c r="E38" s="56">
        <f>'Показатель 3.3'!J39</f>
        <v>0</v>
      </c>
      <c r="F38" s="56">
        <f>'Показатель 4.1'!H39</f>
        <v>1</v>
      </c>
      <c r="G38" s="56">
        <f>'Показатель 4.2'!J39</f>
        <v>0</v>
      </c>
    </row>
    <row r="39" spans="1:7" ht="15.95" customHeight="1" x14ac:dyDescent="0.2">
      <c r="A39" s="40" t="s">
        <v>46</v>
      </c>
      <c r="B39" s="55">
        <f t="shared" si="0"/>
        <v>5.5</v>
      </c>
      <c r="C39" s="52">
        <f>'Показатель 3.1'!J41</f>
        <v>4</v>
      </c>
      <c r="D39" s="56">
        <f>'Показатель 3.2'!H42</f>
        <v>0.5</v>
      </c>
      <c r="E39" s="56">
        <f>'Показатель 3.3'!J40</f>
        <v>0</v>
      </c>
      <c r="F39" s="56">
        <f>'Показатель 4.1'!H40</f>
        <v>0</v>
      </c>
      <c r="G39" s="56">
        <f>'Показатель 4.2'!J40</f>
        <v>1</v>
      </c>
    </row>
    <row r="40" spans="1:7" ht="15.95" customHeight="1" x14ac:dyDescent="0.2">
      <c r="A40" s="40" t="s">
        <v>47</v>
      </c>
      <c r="B40" s="55">
        <f t="shared" si="0"/>
        <v>4</v>
      </c>
      <c r="C40" s="52">
        <f>'Показатель 3.1'!J42</f>
        <v>2</v>
      </c>
      <c r="D40" s="56">
        <f>'Показатель 3.2'!H43</f>
        <v>0</v>
      </c>
      <c r="E40" s="56">
        <f>'Показатель 3.3'!J41</f>
        <v>0.5</v>
      </c>
      <c r="F40" s="56">
        <f>'Показатель 4.1'!H41</f>
        <v>1</v>
      </c>
      <c r="G40" s="56">
        <f>'Показатель 4.2'!J41</f>
        <v>0.5</v>
      </c>
    </row>
    <row r="41" spans="1:7" ht="15.95" customHeight="1" x14ac:dyDescent="0.2">
      <c r="A41" s="40" t="s">
        <v>48</v>
      </c>
      <c r="B41" s="55">
        <f t="shared" si="0"/>
        <v>0</v>
      </c>
      <c r="C41" s="52">
        <f>'Показатель 3.1'!J43</f>
        <v>0</v>
      </c>
      <c r="D41" s="56">
        <f>'Показатель 3.2'!H44</f>
        <v>0</v>
      </c>
      <c r="E41" s="56">
        <f>'Показатель 3.3'!J42</f>
        <v>0</v>
      </c>
      <c r="F41" s="56">
        <f>'Показатель 4.1'!H42</f>
        <v>0</v>
      </c>
      <c r="G41" s="56">
        <f>'Показатель 4.2'!J42</f>
        <v>0</v>
      </c>
    </row>
    <row r="42" spans="1:7" ht="15.95" customHeight="1" x14ac:dyDescent="0.2">
      <c r="A42" s="40" t="s">
        <v>49</v>
      </c>
      <c r="B42" s="55">
        <f t="shared" si="0"/>
        <v>1</v>
      </c>
      <c r="C42" s="52">
        <f>'Показатель 3.1'!J44</f>
        <v>0</v>
      </c>
      <c r="D42" s="56">
        <f>'Показатель 3.2'!H45</f>
        <v>0</v>
      </c>
      <c r="E42" s="56">
        <f>'Показатель 3.3'!J43</f>
        <v>1</v>
      </c>
      <c r="F42" s="56">
        <f>'Показатель 4.1'!H43</f>
        <v>0</v>
      </c>
      <c r="G42" s="56">
        <f>'Показатель 4.2'!J43</f>
        <v>0</v>
      </c>
    </row>
    <row r="43" spans="1:7" ht="15.95" customHeight="1" x14ac:dyDescent="0.2">
      <c r="A43" s="40" t="s">
        <v>51</v>
      </c>
      <c r="B43" s="55">
        <f t="shared" si="0"/>
        <v>2</v>
      </c>
      <c r="C43" s="52">
        <f>'Показатель 3.1'!J45</f>
        <v>1</v>
      </c>
      <c r="D43" s="56">
        <f>'Показатель 3.2'!H46</f>
        <v>0</v>
      </c>
      <c r="E43" s="56">
        <f>'Показатель 3.3'!J44</f>
        <v>1</v>
      </c>
      <c r="F43" s="56">
        <f>'Показатель 4.1'!H44</f>
        <v>0</v>
      </c>
      <c r="G43" s="56">
        <f>'Показатель 4.2'!J44</f>
        <v>0</v>
      </c>
    </row>
    <row r="44" spans="1:7" ht="15.95" customHeight="1" x14ac:dyDescent="0.2">
      <c r="A44" s="40" t="s">
        <v>52</v>
      </c>
      <c r="B44" s="55">
        <f t="shared" si="0"/>
        <v>1</v>
      </c>
      <c r="C44" s="52">
        <f>'Показатель 3.1'!J46</f>
        <v>0</v>
      </c>
      <c r="D44" s="56">
        <f>'Показатель 3.2'!H47</f>
        <v>0</v>
      </c>
      <c r="E44" s="56">
        <f>'Показатель 3.3'!J45</f>
        <v>1</v>
      </c>
      <c r="F44" s="56">
        <f>'Показатель 4.1'!H45</f>
        <v>0</v>
      </c>
      <c r="G44" s="56">
        <f>'Показатель 4.2'!J45</f>
        <v>0</v>
      </c>
    </row>
    <row r="45" spans="1:7" ht="15.95" customHeight="1" x14ac:dyDescent="0.2">
      <c r="A45" s="40" t="s">
        <v>53</v>
      </c>
      <c r="B45" s="55">
        <f t="shared" si="0"/>
        <v>5.5</v>
      </c>
      <c r="C45" s="52">
        <f>'Показатель 3.1'!J47</f>
        <v>2</v>
      </c>
      <c r="D45" s="56">
        <f>'Показатель 3.2'!H48</f>
        <v>1</v>
      </c>
      <c r="E45" s="56">
        <f>'Показатель 3.3'!J46</f>
        <v>1</v>
      </c>
      <c r="F45" s="56">
        <f>'Показатель 4.1'!H46</f>
        <v>1</v>
      </c>
      <c r="G45" s="56">
        <f>'Показатель 4.2'!J46</f>
        <v>0.5</v>
      </c>
    </row>
    <row r="46" spans="1:7" ht="15.95" customHeight="1" x14ac:dyDescent="0.2">
      <c r="A46" s="40" t="s">
        <v>50</v>
      </c>
      <c r="B46" s="55">
        <f t="shared" si="0"/>
        <v>6</v>
      </c>
      <c r="C46" s="52">
        <f>'Показатель 3.1'!J48</f>
        <v>4</v>
      </c>
      <c r="D46" s="56">
        <f>'Показатель 3.2'!H49</f>
        <v>2</v>
      </c>
      <c r="E46" s="56">
        <f>'Показатель 3.3'!J47</f>
        <v>0</v>
      </c>
      <c r="F46" s="56">
        <f>'Показатель 4.1'!H47</f>
        <v>0</v>
      </c>
      <c r="G46" s="56">
        <f>'Показатель 4.2'!J47</f>
        <v>0</v>
      </c>
    </row>
    <row r="47" spans="1:7" ht="15.95" customHeight="1" x14ac:dyDescent="0.2">
      <c r="A47" s="40" t="s">
        <v>54</v>
      </c>
      <c r="B47" s="55">
        <f t="shared" si="0"/>
        <v>8</v>
      </c>
      <c r="C47" s="52">
        <f>'Показатель 3.1'!J49</f>
        <v>4</v>
      </c>
      <c r="D47" s="56">
        <f>'Показатель 3.2'!H50</f>
        <v>2</v>
      </c>
      <c r="E47" s="56">
        <f>'Показатель 3.3'!J48</f>
        <v>1</v>
      </c>
      <c r="F47" s="56">
        <f>'Показатель 4.1'!H48</f>
        <v>0</v>
      </c>
      <c r="G47" s="56">
        <f>'Показатель 4.2'!J48</f>
        <v>1</v>
      </c>
    </row>
    <row r="48" spans="1:7" ht="15.95" customHeight="1" x14ac:dyDescent="0.2">
      <c r="A48" s="40" t="s">
        <v>55</v>
      </c>
      <c r="B48" s="55">
        <f t="shared" si="0"/>
        <v>1</v>
      </c>
      <c r="C48" s="52">
        <f>'Показатель 3.1'!J50</f>
        <v>1</v>
      </c>
      <c r="D48" s="56">
        <f>'Показатель 3.2'!H51</f>
        <v>0</v>
      </c>
      <c r="E48" s="56">
        <f>'Показатель 3.3'!J49</f>
        <v>0</v>
      </c>
      <c r="F48" s="56">
        <f>'Показатель 4.1'!H49</f>
        <v>0</v>
      </c>
      <c r="G48" s="56">
        <f>'Показатель 4.2'!J49</f>
        <v>0</v>
      </c>
    </row>
    <row r="49" spans="1:7" ht="15.95" customHeight="1" x14ac:dyDescent="0.2">
      <c r="A49" s="40" t="s">
        <v>56</v>
      </c>
      <c r="B49" s="55">
        <f t="shared" si="0"/>
        <v>9</v>
      </c>
      <c r="C49" s="52">
        <f>'Показатель 3.1'!J51</f>
        <v>4</v>
      </c>
      <c r="D49" s="56">
        <f>'Показатель 3.2'!H52</f>
        <v>3</v>
      </c>
      <c r="E49" s="56">
        <f>'Показатель 3.3'!J50</f>
        <v>0</v>
      </c>
      <c r="F49" s="56">
        <f>'Показатель 4.1'!H50</f>
        <v>1</v>
      </c>
      <c r="G49" s="56">
        <f>'Показатель 4.2'!J50</f>
        <v>1</v>
      </c>
    </row>
  </sheetData>
  <mergeCells count="1">
    <mergeCell ref="A1:G1"/>
  </mergeCells>
  <pageMargins left="0.51181102362204722" right="0.51181102362204722" top="0.35433070866141736" bottom="0.35433070866141736" header="0.31496062992125984" footer="0.31496062992125984"/>
  <pageSetup paperSize="9"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view="pageBreakPreview" zoomScale="98" zoomScaleNormal="100" zoomScaleSheetLayoutView="98" workbookViewId="0">
      <pane ySplit="4" topLeftCell="A5" activePane="bottomLeft" state="frozen"/>
      <selection pane="bottomLeft" activeCell="B17" sqref="B17"/>
    </sheetView>
  </sheetViews>
  <sheetFormatPr defaultRowHeight="15" x14ac:dyDescent="0.25"/>
  <cols>
    <col min="1" max="1" width="6.140625" customWidth="1"/>
    <col min="2" max="2" width="138.7109375" customWidth="1"/>
    <col min="3" max="3" width="7.42578125" customWidth="1"/>
  </cols>
  <sheetData>
    <row r="1" spans="1:3" ht="15.75" x14ac:dyDescent="0.25">
      <c r="A1" s="161" t="s">
        <v>179</v>
      </c>
      <c r="B1" s="161"/>
      <c r="C1" s="161"/>
    </row>
    <row r="2" spans="1:3" x14ac:dyDescent="0.25">
      <c r="A2" s="32"/>
      <c r="B2" s="32"/>
      <c r="C2" s="33"/>
    </row>
    <row r="3" spans="1:3" ht="15" customHeight="1" x14ac:dyDescent="0.25">
      <c r="A3" s="162" t="s">
        <v>4</v>
      </c>
      <c r="B3" s="163" t="s">
        <v>5</v>
      </c>
      <c r="C3" s="163" t="s">
        <v>6</v>
      </c>
    </row>
    <row r="4" spans="1:3" x14ac:dyDescent="0.25">
      <c r="A4" s="162"/>
      <c r="B4" s="163"/>
      <c r="C4" s="163"/>
    </row>
    <row r="5" spans="1:3" x14ac:dyDescent="0.25">
      <c r="A5" s="103" t="s">
        <v>69</v>
      </c>
      <c r="B5" s="104" t="s">
        <v>70</v>
      </c>
      <c r="C5" s="105">
        <f>C8+C13+C19</f>
        <v>8</v>
      </c>
    </row>
    <row r="6" spans="1:3" ht="20.25" customHeight="1" x14ac:dyDescent="0.25">
      <c r="A6" s="170" t="s">
        <v>72</v>
      </c>
      <c r="B6" s="110" t="s">
        <v>71</v>
      </c>
      <c r="C6" s="171"/>
    </row>
    <row r="7" spans="1:3" ht="71.25" customHeight="1" x14ac:dyDescent="0.25">
      <c r="A7" s="170"/>
      <c r="B7" s="111" t="s">
        <v>73</v>
      </c>
      <c r="C7" s="171"/>
    </row>
    <row r="8" spans="1:3" x14ac:dyDescent="0.25">
      <c r="A8" s="30"/>
      <c r="B8" s="34" t="s">
        <v>74</v>
      </c>
      <c r="C8" s="31">
        <v>4</v>
      </c>
    </row>
    <row r="9" spans="1:3" x14ac:dyDescent="0.25">
      <c r="A9" s="30"/>
      <c r="B9" s="20" t="s">
        <v>75</v>
      </c>
      <c r="C9" s="31">
        <v>2</v>
      </c>
    </row>
    <row r="10" spans="1:3" x14ac:dyDescent="0.25">
      <c r="A10" s="30"/>
      <c r="B10" s="35" t="s">
        <v>76</v>
      </c>
      <c r="C10" s="31">
        <v>0</v>
      </c>
    </row>
    <row r="11" spans="1:3" ht="22.5" customHeight="1" x14ac:dyDescent="0.25">
      <c r="A11" s="164" t="s">
        <v>77</v>
      </c>
      <c r="B11" s="110" t="s">
        <v>78</v>
      </c>
      <c r="C11" s="165"/>
    </row>
    <row r="12" spans="1:3" ht="227.25" customHeight="1" x14ac:dyDescent="0.25">
      <c r="A12" s="164"/>
      <c r="B12" s="112" t="s">
        <v>79</v>
      </c>
      <c r="C12" s="165"/>
    </row>
    <row r="13" spans="1:3" x14ac:dyDescent="0.25">
      <c r="A13" s="36"/>
      <c r="B13" s="34" t="s">
        <v>65</v>
      </c>
      <c r="C13" s="31">
        <v>3</v>
      </c>
    </row>
    <row r="14" spans="1:3" x14ac:dyDescent="0.25">
      <c r="A14" s="36"/>
      <c r="B14" s="34" t="s">
        <v>66</v>
      </c>
      <c r="C14" s="31">
        <v>2</v>
      </c>
    </row>
    <row r="15" spans="1:3" x14ac:dyDescent="0.25">
      <c r="A15" s="36"/>
      <c r="B15" s="20" t="s">
        <v>67</v>
      </c>
      <c r="C15" s="31">
        <v>1</v>
      </c>
    </row>
    <row r="16" spans="1:3" x14ac:dyDescent="0.25">
      <c r="A16" s="36"/>
      <c r="B16" s="20" t="s">
        <v>68</v>
      </c>
      <c r="C16" s="31">
        <v>0</v>
      </c>
    </row>
    <row r="17" spans="1:3" ht="30.75" customHeight="1" x14ac:dyDescent="0.25">
      <c r="A17" s="164" t="s">
        <v>80</v>
      </c>
      <c r="B17" s="110" t="s">
        <v>81</v>
      </c>
      <c r="C17" s="165"/>
    </row>
    <row r="18" spans="1:3" ht="27" customHeight="1" x14ac:dyDescent="0.25">
      <c r="A18" s="164"/>
      <c r="B18" s="112" t="s">
        <v>82</v>
      </c>
      <c r="C18" s="165"/>
    </row>
    <row r="19" spans="1:3" x14ac:dyDescent="0.25">
      <c r="A19" s="61"/>
      <c r="B19" s="34" t="s">
        <v>83</v>
      </c>
      <c r="C19" s="62">
        <v>1</v>
      </c>
    </row>
    <row r="20" spans="1:3" x14ac:dyDescent="0.25">
      <c r="A20" s="61"/>
      <c r="B20" s="34" t="s">
        <v>84</v>
      </c>
      <c r="C20" s="62">
        <v>0</v>
      </c>
    </row>
    <row r="21" spans="1:3" x14ac:dyDescent="0.25">
      <c r="A21" s="106" t="s">
        <v>85</v>
      </c>
      <c r="B21" s="104" t="s">
        <v>86</v>
      </c>
      <c r="C21" s="105">
        <f>C24+C28</f>
        <v>2</v>
      </c>
    </row>
    <row r="22" spans="1:3" ht="33.75" customHeight="1" x14ac:dyDescent="0.25">
      <c r="A22" s="166" t="s">
        <v>87</v>
      </c>
      <c r="B22" s="110" t="s">
        <v>88</v>
      </c>
      <c r="C22" s="168"/>
    </row>
    <row r="23" spans="1:3" ht="106.5" customHeight="1" x14ac:dyDescent="0.25">
      <c r="A23" s="167"/>
      <c r="B23" s="112" t="s">
        <v>89</v>
      </c>
      <c r="C23" s="169"/>
    </row>
    <row r="24" spans="1:3" x14ac:dyDescent="0.25">
      <c r="A24" s="21"/>
      <c r="B24" s="34" t="s">
        <v>90</v>
      </c>
      <c r="C24" s="48">
        <v>1</v>
      </c>
    </row>
    <row r="25" spans="1:3" x14ac:dyDescent="0.25">
      <c r="A25" s="21"/>
      <c r="B25" s="34" t="s">
        <v>91</v>
      </c>
      <c r="C25" s="57">
        <v>0</v>
      </c>
    </row>
    <row r="26" spans="1:3" ht="42.75" customHeight="1" x14ac:dyDescent="0.25">
      <c r="A26" s="166" t="s">
        <v>93</v>
      </c>
      <c r="B26" s="110" t="s">
        <v>94</v>
      </c>
      <c r="C26" s="168"/>
    </row>
    <row r="27" spans="1:3" ht="52.5" customHeight="1" x14ac:dyDescent="0.25">
      <c r="A27" s="167"/>
      <c r="B27" s="112" t="s">
        <v>95</v>
      </c>
      <c r="C27" s="169"/>
    </row>
    <row r="28" spans="1:3" ht="25.5" x14ac:dyDescent="0.25">
      <c r="A28" s="21"/>
      <c r="B28" s="34" t="s">
        <v>96</v>
      </c>
      <c r="C28" s="60">
        <v>1</v>
      </c>
    </row>
    <row r="29" spans="1:3" x14ac:dyDescent="0.25">
      <c r="A29" s="21"/>
      <c r="B29" s="34" t="s">
        <v>97</v>
      </c>
      <c r="C29" s="60">
        <v>0</v>
      </c>
    </row>
    <row r="30" spans="1:3" x14ac:dyDescent="0.25">
      <c r="A30" s="107"/>
      <c r="B30" s="108" t="s">
        <v>92</v>
      </c>
      <c r="C30" s="109">
        <f>C5+C21</f>
        <v>10</v>
      </c>
    </row>
  </sheetData>
  <mergeCells count="14">
    <mergeCell ref="A26:A27"/>
    <mergeCell ref="C26:C27"/>
    <mergeCell ref="A6:A7"/>
    <mergeCell ref="C6:C7"/>
    <mergeCell ref="A22:A23"/>
    <mergeCell ref="C22:C23"/>
    <mergeCell ref="A17:A18"/>
    <mergeCell ref="C17:C18"/>
    <mergeCell ref="A1:C1"/>
    <mergeCell ref="A3:A4"/>
    <mergeCell ref="B3:B4"/>
    <mergeCell ref="C3:C4"/>
    <mergeCell ref="A11:A12"/>
    <mergeCell ref="C11:C12"/>
  </mergeCells>
  <pageMargins left="0.70866141732283472" right="0.70866141732283472" top="0.35433070866141736" bottom="0.35433070866141736" header="0.31496062992125984" footer="0.31496062992125984"/>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2"/>
  <sheetViews>
    <sheetView view="pageBreakPreview" zoomScaleNormal="100" zoomScaleSheetLayoutView="100" workbookViewId="0">
      <pane ySplit="7" topLeftCell="A48" activePane="bottomLeft" state="frozenSplit"/>
      <selection pane="bottomLeft" activeCell="I52" sqref="I52"/>
    </sheetView>
  </sheetViews>
  <sheetFormatPr defaultRowHeight="12.75" x14ac:dyDescent="0.2"/>
  <cols>
    <col min="1" max="1" width="4.28515625" style="12" customWidth="1"/>
    <col min="2" max="2" width="22.7109375" style="22" customWidth="1"/>
    <col min="3" max="3" width="40.28515625" style="22" customWidth="1"/>
    <col min="4" max="4" width="16.42578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66" customWidth="1"/>
    <col min="12" max="12" width="46" style="11" customWidth="1"/>
    <col min="13" max="13" width="9.140625" style="22"/>
    <col min="14" max="14" width="40" style="26" customWidth="1"/>
    <col min="15" max="16384" width="9.140625" style="22"/>
  </cols>
  <sheetData>
    <row r="1" spans="1:20" s="19" customFormat="1" ht="24.75" customHeight="1" x14ac:dyDescent="0.2">
      <c r="A1" s="113" t="s">
        <v>98</v>
      </c>
      <c r="B1" s="53"/>
      <c r="C1" s="53"/>
      <c r="D1" s="53"/>
      <c r="E1" s="53"/>
      <c r="F1" s="53"/>
      <c r="G1" s="53"/>
      <c r="H1" s="53"/>
      <c r="I1" s="53"/>
      <c r="J1" s="53"/>
      <c r="K1" s="49"/>
      <c r="L1" s="53"/>
      <c r="M1" s="3"/>
    </row>
    <row r="2" spans="1:20" ht="15" customHeight="1" x14ac:dyDescent="0.2">
      <c r="A2" s="17" t="s">
        <v>16</v>
      </c>
      <c r="B2" s="17"/>
      <c r="C2" s="23"/>
      <c r="D2" s="23"/>
      <c r="E2" s="23"/>
      <c r="F2" s="23"/>
      <c r="G2" s="23"/>
      <c r="H2" s="23"/>
      <c r="I2" s="23"/>
      <c r="J2" s="23"/>
      <c r="K2" s="43"/>
      <c r="L2" s="23"/>
      <c r="M2" s="26"/>
      <c r="N2" s="22"/>
    </row>
    <row r="3" spans="1:20" ht="57.75" customHeight="1" x14ac:dyDescent="0.2">
      <c r="A3" s="173" t="str">
        <f>'Методика II этап'!B7</f>
        <v>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v>
      </c>
      <c r="B3" s="173"/>
      <c r="C3" s="173"/>
      <c r="D3" s="173"/>
      <c r="E3" s="173"/>
      <c r="F3" s="173"/>
      <c r="G3" s="173"/>
      <c r="H3" s="173"/>
      <c r="I3" s="173"/>
      <c r="J3" s="173"/>
      <c r="K3" s="173"/>
      <c r="L3" s="173"/>
      <c r="M3" s="26"/>
      <c r="N3" s="22"/>
    </row>
    <row r="4" spans="1:20" ht="64.5" customHeight="1" x14ac:dyDescent="0.2">
      <c r="A4" s="175" t="s">
        <v>4</v>
      </c>
      <c r="B4" s="101" t="s">
        <v>15</v>
      </c>
      <c r="C4" s="101" t="str">
        <f>'Методика II этап'!B6</f>
        <v>Опубликование проекта решения об исполнении бюджета муниципального образования за отчетный финансовый год на портале (сайте)</v>
      </c>
      <c r="D4" s="101" t="s">
        <v>181</v>
      </c>
      <c r="E4" s="172" t="s">
        <v>173</v>
      </c>
      <c r="F4" s="172" t="s">
        <v>99</v>
      </c>
      <c r="G4" s="172"/>
      <c r="H4" s="172"/>
      <c r="I4" s="172"/>
      <c r="J4" s="172"/>
      <c r="K4" s="172" t="s">
        <v>3</v>
      </c>
      <c r="L4" s="172" t="s">
        <v>62</v>
      </c>
      <c r="M4" s="19"/>
      <c r="N4" s="27"/>
      <c r="O4" s="19"/>
      <c r="P4" s="19"/>
      <c r="Q4" s="19"/>
      <c r="R4" s="19"/>
      <c r="S4" s="19"/>
      <c r="T4" s="19"/>
    </row>
    <row r="5" spans="1:20" s="10" customFormat="1" ht="40.5" x14ac:dyDescent="0.2">
      <c r="A5" s="176"/>
      <c r="B5" s="172" t="s">
        <v>7</v>
      </c>
      <c r="C5" s="102" t="str">
        <f>'Методика II этап'!B8</f>
        <v>Опубликован в структурированном виде с указанием полных или кратких наименований всех составляющих</v>
      </c>
      <c r="D5" s="178" t="s">
        <v>57</v>
      </c>
      <c r="E5" s="172"/>
      <c r="F5" s="174" t="s">
        <v>13</v>
      </c>
      <c r="G5" s="178" t="s">
        <v>14</v>
      </c>
      <c r="H5" s="178"/>
      <c r="I5" s="178"/>
      <c r="J5" s="174" t="s">
        <v>12</v>
      </c>
      <c r="K5" s="172"/>
      <c r="L5" s="172"/>
      <c r="M5" s="9"/>
      <c r="N5" s="28"/>
      <c r="O5" s="9"/>
      <c r="P5" s="9"/>
      <c r="Q5" s="9"/>
      <c r="R5" s="9"/>
      <c r="S5" s="9"/>
      <c r="T5" s="9"/>
    </row>
    <row r="6" spans="1:20" s="10" customFormat="1" ht="40.5" x14ac:dyDescent="0.2">
      <c r="A6" s="176"/>
      <c r="B6" s="172"/>
      <c r="C6" s="102" t="str">
        <f>'Методика II этап'!B9</f>
        <v>Опубликован, но не в структурированном виде и (или) без указания полных или кратких наименований всех составляющих</v>
      </c>
      <c r="D6" s="172"/>
      <c r="E6" s="172"/>
      <c r="F6" s="174"/>
      <c r="G6" s="178" t="s">
        <v>11</v>
      </c>
      <c r="H6" s="178" t="s">
        <v>17</v>
      </c>
      <c r="I6" s="178" t="s">
        <v>58</v>
      </c>
      <c r="J6" s="174"/>
      <c r="K6" s="172"/>
      <c r="L6" s="172"/>
      <c r="M6" s="9"/>
      <c r="N6" s="28"/>
      <c r="O6" s="9"/>
      <c r="P6" s="9"/>
      <c r="Q6" s="9"/>
      <c r="R6" s="9"/>
      <c r="S6" s="9"/>
      <c r="T6" s="9"/>
    </row>
    <row r="7" spans="1:20" s="10" customFormat="1" ht="13.5" x14ac:dyDescent="0.2">
      <c r="A7" s="177"/>
      <c r="B7" s="172"/>
      <c r="C7" s="102" t="str">
        <f>'Методика II этап'!B10</f>
        <v>Не опубликован</v>
      </c>
      <c r="D7" s="172"/>
      <c r="E7" s="172"/>
      <c r="F7" s="174"/>
      <c r="G7" s="178"/>
      <c r="H7" s="178"/>
      <c r="I7" s="178"/>
      <c r="J7" s="174"/>
      <c r="K7" s="172"/>
      <c r="L7" s="172"/>
      <c r="M7" s="9"/>
      <c r="N7" s="28"/>
      <c r="O7" s="9"/>
      <c r="P7" s="9"/>
      <c r="Q7" s="9"/>
      <c r="R7" s="9"/>
      <c r="S7" s="9"/>
      <c r="T7" s="9"/>
    </row>
    <row r="8" spans="1:20" s="16" customFormat="1" x14ac:dyDescent="0.2">
      <c r="A8" s="69"/>
      <c r="B8" s="70" t="s">
        <v>180</v>
      </c>
      <c r="C8" s="71"/>
      <c r="D8" s="72"/>
      <c r="E8" s="72"/>
      <c r="F8" s="73"/>
      <c r="G8" s="73"/>
      <c r="H8" s="73"/>
      <c r="I8" s="73"/>
      <c r="J8" s="73"/>
      <c r="K8" s="74"/>
      <c r="L8" s="74"/>
      <c r="M8" s="15"/>
      <c r="N8" s="25"/>
      <c r="O8" s="15"/>
      <c r="P8" s="15"/>
      <c r="Q8" s="15"/>
      <c r="R8" s="15"/>
      <c r="S8" s="15"/>
      <c r="T8" s="15"/>
    </row>
    <row r="9" spans="1:20" s="7" customFormat="1" ht="38.25" x14ac:dyDescent="0.2">
      <c r="A9" s="41">
        <v>1</v>
      </c>
      <c r="B9" s="40" t="s">
        <v>18</v>
      </c>
      <c r="C9" s="44" t="s">
        <v>74</v>
      </c>
      <c r="D9" s="58" t="s">
        <v>110</v>
      </c>
      <c r="E9" s="139"/>
      <c r="F9" s="140">
        <f>IF(C9=$C$5,4,IF(C9=$C$6,2,0))</f>
        <v>4</v>
      </c>
      <c r="G9" s="140"/>
      <c r="H9" s="140"/>
      <c r="I9" s="140"/>
      <c r="J9" s="140">
        <f>F9*(1-G9)*(1-H9)*(1-I9)</f>
        <v>4</v>
      </c>
      <c r="K9" s="144" t="s">
        <v>184</v>
      </c>
      <c r="L9" s="59"/>
      <c r="M9" s="6"/>
      <c r="N9" s="3"/>
      <c r="O9" s="6"/>
      <c r="P9" s="6"/>
      <c r="Q9" s="6"/>
      <c r="R9" s="6"/>
      <c r="S9" s="6"/>
      <c r="T9" s="6"/>
    </row>
    <row r="10" spans="1:20" ht="143.25" customHeight="1" x14ac:dyDescent="0.2">
      <c r="A10" s="41">
        <v>2</v>
      </c>
      <c r="B10" s="40" t="s">
        <v>19</v>
      </c>
      <c r="C10" s="44" t="s">
        <v>75</v>
      </c>
      <c r="D10" s="58" t="s">
        <v>154</v>
      </c>
      <c r="E10" s="139" t="s">
        <v>192</v>
      </c>
      <c r="F10" s="140">
        <f t="shared" ref="F10:F12" si="0">IF(C10=$C$5,4,IF(C10=$C$6,2,0))</f>
        <v>2</v>
      </c>
      <c r="G10" s="140">
        <v>0.5</v>
      </c>
      <c r="H10" s="140">
        <v>0.5</v>
      </c>
      <c r="I10" s="140"/>
      <c r="J10" s="140">
        <f t="shared" ref="J10:J51" si="1">F10*(1-G10)*(1-H10)*(1-I10)</f>
        <v>0.5</v>
      </c>
      <c r="K10" s="144" t="s">
        <v>191</v>
      </c>
      <c r="L10" s="141" t="s">
        <v>193</v>
      </c>
      <c r="M10" s="19"/>
      <c r="N10" s="3"/>
      <c r="O10" s="19"/>
      <c r="P10" s="19"/>
      <c r="Q10" s="19"/>
      <c r="R10" s="19"/>
      <c r="S10" s="19"/>
      <c r="T10" s="19"/>
    </row>
    <row r="11" spans="1:20" ht="78.75" customHeight="1" x14ac:dyDescent="0.2">
      <c r="A11" s="41">
        <v>3</v>
      </c>
      <c r="B11" s="40" t="s">
        <v>182</v>
      </c>
      <c r="C11" s="44" t="s">
        <v>75</v>
      </c>
      <c r="D11" s="58" t="s">
        <v>202</v>
      </c>
      <c r="E11" s="139"/>
      <c r="F11" s="140">
        <f t="shared" si="0"/>
        <v>2</v>
      </c>
      <c r="G11" s="140"/>
      <c r="H11" s="140"/>
      <c r="I11" s="140"/>
      <c r="J11" s="140">
        <f t="shared" si="1"/>
        <v>2</v>
      </c>
      <c r="K11" s="144" t="s">
        <v>201</v>
      </c>
      <c r="L11" s="141" t="s">
        <v>203</v>
      </c>
      <c r="M11" s="19"/>
      <c r="N11" s="3"/>
      <c r="O11" s="19"/>
      <c r="P11" s="19"/>
      <c r="Q11" s="19"/>
      <c r="R11" s="19"/>
      <c r="S11" s="19"/>
      <c r="T11" s="19"/>
    </row>
    <row r="12" spans="1:20" s="7" customFormat="1" ht="38.25" x14ac:dyDescent="0.2">
      <c r="A12" s="41">
        <v>4</v>
      </c>
      <c r="B12" s="40" t="s">
        <v>20</v>
      </c>
      <c r="C12" s="44" t="s">
        <v>75</v>
      </c>
      <c r="D12" s="58" t="s">
        <v>110</v>
      </c>
      <c r="E12" s="147"/>
      <c r="F12" s="140">
        <f t="shared" si="0"/>
        <v>2</v>
      </c>
      <c r="G12" s="140"/>
      <c r="H12" s="140"/>
      <c r="I12" s="140"/>
      <c r="J12" s="140">
        <f t="shared" si="1"/>
        <v>2</v>
      </c>
      <c r="K12" s="144" t="s">
        <v>116</v>
      </c>
      <c r="L12" s="141" t="s">
        <v>209</v>
      </c>
      <c r="M12" s="6"/>
      <c r="N12" s="3"/>
      <c r="O12" s="6"/>
      <c r="P12" s="6"/>
      <c r="Q12" s="6"/>
      <c r="R12" s="6"/>
      <c r="S12" s="6"/>
      <c r="T12" s="6"/>
    </row>
    <row r="13" spans="1:20" s="16" customFormat="1" ht="15" x14ac:dyDescent="0.2">
      <c r="A13" s="75"/>
      <c r="B13" s="70" t="s">
        <v>60</v>
      </c>
      <c r="C13" s="76"/>
      <c r="D13" s="121"/>
      <c r="E13" s="121"/>
      <c r="F13" s="122"/>
      <c r="G13" s="123"/>
      <c r="H13" s="123"/>
      <c r="I13" s="123"/>
      <c r="J13" s="122"/>
      <c r="K13" s="124"/>
      <c r="L13" s="125"/>
      <c r="M13" s="15"/>
      <c r="N13" s="25"/>
      <c r="O13" s="15"/>
      <c r="P13" s="15"/>
      <c r="Q13" s="15"/>
      <c r="R13" s="15"/>
      <c r="S13" s="15"/>
      <c r="T13" s="15"/>
    </row>
    <row r="14" spans="1:20" s="39" customFormat="1" ht="114.75" x14ac:dyDescent="0.2">
      <c r="A14" s="41">
        <v>5</v>
      </c>
      <c r="B14" s="40" t="s">
        <v>21</v>
      </c>
      <c r="C14" s="44" t="s">
        <v>76</v>
      </c>
      <c r="D14" s="58" t="s">
        <v>110</v>
      </c>
      <c r="E14" s="126"/>
      <c r="F14" s="140">
        <f>IF(C14=$C$5,4,IF(C14=$C$6,2,0))</f>
        <v>0</v>
      </c>
      <c r="G14" s="140"/>
      <c r="H14" s="140"/>
      <c r="I14" s="140"/>
      <c r="J14" s="140">
        <f t="shared" si="1"/>
        <v>0</v>
      </c>
      <c r="K14" s="144" t="s">
        <v>214</v>
      </c>
      <c r="L14" s="148" t="s">
        <v>231</v>
      </c>
      <c r="M14" s="37"/>
      <c r="N14" s="38"/>
      <c r="O14" s="37"/>
      <c r="P14" s="37"/>
      <c r="Q14" s="37"/>
      <c r="R14" s="37"/>
      <c r="S14" s="37"/>
      <c r="T14" s="37"/>
    </row>
    <row r="15" spans="1:20" s="39" customFormat="1" ht="102" x14ac:dyDescent="0.2">
      <c r="A15" s="41">
        <v>6</v>
      </c>
      <c r="B15" s="40" t="s">
        <v>23</v>
      </c>
      <c r="C15" s="44" t="s">
        <v>76</v>
      </c>
      <c r="D15" s="58" t="s">
        <v>112</v>
      </c>
      <c r="E15" s="118"/>
      <c r="F15" s="140">
        <f t="shared" ref="F15:F51" si="2">IF(C15=$C$5,4,IF(C15=$C$6,2,0))</f>
        <v>0</v>
      </c>
      <c r="G15" s="140"/>
      <c r="H15" s="140"/>
      <c r="I15" s="140"/>
      <c r="J15" s="140">
        <f t="shared" si="1"/>
        <v>0</v>
      </c>
      <c r="K15" s="144" t="s">
        <v>215</v>
      </c>
      <c r="L15" s="148" t="s">
        <v>216</v>
      </c>
      <c r="M15" s="37"/>
      <c r="N15" s="38"/>
      <c r="O15" s="37"/>
      <c r="P15" s="37"/>
      <c r="Q15" s="37"/>
      <c r="R15" s="37"/>
      <c r="S15" s="37"/>
      <c r="T15" s="37"/>
    </row>
    <row r="16" spans="1:20" s="39" customFormat="1" ht="60.75" customHeight="1" x14ac:dyDescent="0.2">
      <c r="A16" s="41">
        <v>7</v>
      </c>
      <c r="B16" s="40" t="s">
        <v>22</v>
      </c>
      <c r="C16" s="44" t="s">
        <v>74</v>
      </c>
      <c r="D16" s="58" t="s">
        <v>110</v>
      </c>
      <c r="E16" s="118"/>
      <c r="F16" s="140">
        <f t="shared" si="2"/>
        <v>4</v>
      </c>
      <c r="G16" s="140"/>
      <c r="H16" s="140"/>
      <c r="I16" s="140"/>
      <c r="J16" s="140">
        <f t="shared" si="1"/>
        <v>4</v>
      </c>
      <c r="K16" s="144" t="s">
        <v>218</v>
      </c>
      <c r="L16" s="148" t="s">
        <v>219</v>
      </c>
      <c r="M16" s="37"/>
      <c r="N16" s="38"/>
      <c r="O16" s="37"/>
      <c r="P16" s="37"/>
      <c r="Q16" s="37"/>
      <c r="R16" s="37"/>
      <c r="S16" s="37"/>
      <c r="T16" s="37"/>
    </row>
    <row r="17" spans="1:20" s="39" customFormat="1" ht="45.75" x14ac:dyDescent="0.2">
      <c r="A17" s="41">
        <v>8</v>
      </c>
      <c r="B17" s="40" t="s">
        <v>24</v>
      </c>
      <c r="C17" s="44" t="s">
        <v>74</v>
      </c>
      <c r="D17" s="58" t="s">
        <v>235</v>
      </c>
      <c r="E17" s="118"/>
      <c r="F17" s="140">
        <f t="shared" si="2"/>
        <v>4</v>
      </c>
      <c r="G17" s="140"/>
      <c r="H17" s="140"/>
      <c r="I17" s="140"/>
      <c r="J17" s="140">
        <f t="shared" si="1"/>
        <v>4</v>
      </c>
      <c r="K17" s="144" t="s">
        <v>234</v>
      </c>
      <c r="L17" s="148" t="s">
        <v>236</v>
      </c>
      <c r="M17" s="64"/>
      <c r="N17" s="38"/>
      <c r="O17" s="37"/>
      <c r="P17" s="37"/>
      <c r="Q17" s="37"/>
      <c r="R17" s="37"/>
      <c r="S17" s="37"/>
      <c r="T17" s="37"/>
    </row>
    <row r="18" spans="1:20" s="39" customFormat="1" ht="38.25" x14ac:dyDescent="0.2">
      <c r="A18" s="41">
        <v>9</v>
      </c>
      <c r="B18" s="40" t="s">
        <v>25</v>
      </c>
      <c r="C18" s="44" t="s">
        <v>74</v>
      </c>
      <c r="D18" s="58" t="s">
        <v>110</v>
      </c>
      <c r="E18" s="139"/>
      <c r="F18" s="140">
        <f t="shared" si="2"/>
        <v>4</v>
      </c>
      <c r="G18" s="140"/>
      <c r="H18" s="140"/>
      <c r="I18" s="140"/>
      <c r="J18" s="140">
        <f t="shared" si="1"/>
        <v>4</v>
      </c>
      <c r="K18" s="144" t="s">
        <v>227</v>
      </c>
      <c r="L18" s="128"/>
      <c r="M18" s="37"/>
      <c r="N18" s="38"/>
      <c r="O18" s="37"/>
      <c r="P18" s="37"/>
      <c r="Q18" s="37"/>
      <c r="R18" s="37"/>
      <c r="S18" s="37"/>
      <c r="T18" s="37"/>
    </row>
    <row r="19" spans="1:20" s="39" customFormat="1" ht="38.25" x14ac:dyDescent="0.2">
      <c r="A19" s="41">
        <v>10</v>
      </c>
      <c r="B19" s="40" t="s">
        <v>26</v>
      </c>
      <c r="C19" s="44" t="s">
        <v>75</v>
      </c>
      <c r="D19" s="58" t="s">
        <v>110</v>
      </c>
      <c r="E19" s="118"/>
      <c r="F19" s="140">
        <f t="shared" si="2"/>
        <v>2</v>
      </c>
      <c r="G19" s="140"/>
      <c r="H19" s="140"/>
      <c r="I19" s="140"/>
      <c r="J19" s="140">
        <f t="shared" si="1"/>
        <v>2</v>
      </c>
      <c r="K19" s="144" t="s">
        <v>241</v>
      </c>
      <c r="L19" s="59"/>
      <c r="M19" s="37"/>
      <c r="N19" s="38"/>
      <c r="O19" s="37"/>
      <c r="P19" s="37"/>
      <c r="Q19" s="37"/>
      <c r="R19" s="37"/>
      <c r="S19" s="37"/>
      <c r="T19" s="37"/>
    </row>
    <row r="20" spans="1:20" s="39" customFormat="1" ht="38.25" x14ac:dyDescent="0.2">
      <c r="A20" s="41">
        <v>11</v>
      </c>
      <c r="B20" s="40" t="s">
        <v>61</v>
      </c>
      <c r="C20" s="44" t="s">
        <v>76</v>
      </c>
      <c r="D20" s="58"/>
      <c r="E20" s="139"/>
      <c r="F20" s="140">
        <f t="shared" si="2"/>
        <v>0</v>
      </c>
      <c r="G20" s="140"/>
      <c r="H20" s="140"/>
      <c r="I20" s="140"/>
      <c r="J20" s="140">
        <f t="shared" si="1"/>
        <v>0</v>
      </c>
      <c r="K20" s="144" t="s">
        <v>246</v>
      </c>
      <c r="L20" s="141" t="s">
        <v>247</v>
      </c>
      <c r="M20" s="37"/>
      <c r="N20" s="38"/>
      <c r="O20" s="37"/>
      <c r="P20" s="37"/>
      <c r="Q20" s="37"/>
      <c r="R20" s="37"/>
      <c r="S20" s="37"/>
      <c r="T20" s="37"/>
    </row>
    <row r="21" spans="1:20" s="39" customFormat="1" ht="38.25" x14ac:dyDescent="0.2">
      <c r="A21" s="41">
        <v>12</v>
      </c>
      <c r="B21" s="40" t="s">
        <v>27</v>
      </c>
      <c r="C21" s="44" t="s">
        <v>75</v>
      </c>
      <c r="D21" s="58" t="s">
        <v>110</v>
      </c>
      <c r="E21" s="150"/>
      <c r="F21" s="140">
        <f t="shared" si="2"/>
        <v>2</v>
      </c>
      <c r="G21" s="140"/>
      <c r="H21" s="140"/>
      <c r="I21" s="140"/>
      <c r="J21" s="140">
        <f t="shared" si="1"/>
        <v>2</v>
      </c>
      <c r="K21" s="144" t="s">
        <v>275</v>
      </c>
      <c r="L21" s="59"/>
      <c r="M21" s="37"/>
      <c r="N21" s="38"/>
      <c r="O21" s="37"/>
      <c r="P21" s="37"/>
      <c r="Q21" s="37"/>
      <c r="R21" s="37"/>
      <c r="S21" s="37"/>
      <c r="T21" s="37"/>
    </row>
    <row r="22" spans="1:20" s="39" customFormat="1" ht="114.75" x14ac:dyDescent="0.2">
      <c r="A22" s="41">
        <v>13</v>
      </c>
      <c r="B22" s="40" t="s">
        <v>28</v>
      </c>
      <c r="C22" s="44" t="s">
        <v>75</v>
      </c>
      <c r="D22" s="58" t="s">
        <v>110</v>
      </c>
      <c r="E22" s="126"/>
      <c r="F22" s="140">
        <f t="shared" si="2"/>
        <v>2</v>
      </c>
      <c r="G22" s="140"/>
      <c r="H22" s="140"/>
      <c r="I22" s="140">
        <v>0.5</v>
      </c>
      <c r="J22" s="140">
        <f t="shared" si="1"/>
        <v>1</v>
      </c>
      <c r="K22" s="144" t="s">
        <v>250</v>
      </c>
      <c r="L22" s="141" t="s">
        <v>251</v>
      </c>
      <c r="M22" s="37"/>
      <c r="N22" s="38"/>
      <c r="O22" s="37"/>
      <c r="P22" s="37"/>
      <c r="Q22" s="37"/>
      <c r="R22" s="37"/>
      <c r="S22" s="37"/>
      <c r="T22" s="37"/>
    </row>
    <row r="23" spans="1:20" s="39" customFormat="1" ht="51" x14ac:dyDescent="0.2">
      <c r="A23" s="41">
        <v>14</v>
      </c>
      <c r="B23" s="40" t="s">
        <v>177</v>
      </c>
      <c r="C23" s="44" t="s">
        <v>74</v>
      </c>
      <c r="D23" s="58" t="s">
        <v>129</v>
      </c>
      <c r="E23" s="139"/>
      <c r="F23" s="140">
        <f t="shared" si="2"/>
        <v>4</v>
      </c>
      <c r="G23" s="140"/>
      <c r="H23" s="140"/>
      <c r="I23" s="140"/>
      <c r="J23" s="140">
        <f t="shared" si="1"/>
        <v>4</v>
      </c>
      <c r="K23" s="144" t="s">
        <v>128</v>
      </c>
      <c r="L23" s="59"/>
      <c r="M23" s="37"/>
      <c r="N23" s="38"/>
      <c r="O23" s="37"/>
      <c r="P23" s="37"/>
      <c r="Q23" s="37"/>
      <c r="R23" s="37"/>
      <c r="S23" s="37"/>
      <c r="T23" s="37"/>
    </row>
    <row r="24" spans="1:20" s="39" customFormat="1" ht="38.25" x14ac:dyDescent="0.2">
      <c r="A24" s="41">
        <v>15</v>
      </c>
      <c r="B24" s="40" t="s">
        <v>29</v>
      </c>
      <c r="C24" s="44" t="s">
        <v>76</v>
      </c>
      <c r="D24" s="126"/>
      <c r="E24" s="126"/>
      <c r="F24" s="140">
        <f t="shared" si="2"/>
        <v>0</v>
      </c>
      <c r="G24" s="140"/>
      <c r="H24" s="140"/>
      <c r="I24" s="140"/>
      <c r="J24" s="140">
        <f t="shared" si="1"/>
        <v>0</v>
      </c>
      <c r="K24" s="144" t="s">
        <v>260</v>
      </c>
      <c r="L24" s="141" t="s">
        <v>261</v>
      </c>
      <c r="M24" s="37"/>
      <c r="N24" s="38"/>
      <c r="O24" s="37"/>
      <c r="P24" s="37"/>
      <c r="Q24" s="37"/>
      <c r="R24" s="37"/>
      <c r="S24" s="37"/>
      <c r="T24" s="37"/>
    </row>
    <row r="25" spans="1:20" s="39" customFormat="1" ht="124.5" customHeight="1" x14ac:dyDescent="0.2">
      <c r="A25" s="41">
        <v>16</v>
      </c>
      <c r="B25" s="40" t="s">
        <v>30</v>
      </c>
      <c r="C25" s="44" t="s">
        <v>75</v>
      </c>
      <c r="D25" s="58" t="s">
        <v>110</v>
      </c>
      <c r="E25" s="126"/>
      <c r="F25" s="140">
        <f t="shared" si="2"/>
        <v>2</v>
      </c>
      <c r="G25" s="140"/>
      <c r="H25" s="140"/>
      <c r="I25" s="140"/>
      <c r="J25" s="140">
        <f t="shared" si="1"/>
        <v>2</v>
      </c>
      <c r="K25" s="144" t="s">
        <v>265</v>
      </c>
      <c r="L25" s="141" t="s">
        <v>203</v>
      </c>
      <c r="M25" s="37"/>
      <c r="N25" s="38"/>
      <c r="O25" s="37"/>
      <c r="P25" s="37"/>
      <c r="Q25" s="37"/>
      <c r="R25" s="37"/>
      <c r="S25" s="37"/>
      <c r="T25" s="37"/>
    </row>
    <row r="26" spans="1:20" s="39" customFormat="1" ht="38.25" x14ac:dyDescent="0.2">
      <c r="A26" s="41">
        <v>17</v>
      </c>
      <c r="B26" s="40" t="s">
        <v>31</v>
      </c>
      <c r="C26" s="44" t="s">
        <v>75</v>
      </c>
      <c r="D26" s="58" t="s">
        <v>110</v>
      </c>
      <c r="E26" s="139" t="s">
        <v>244</v>
      </c>
      <c r="F26" s="140">
        <f t="shared" si="2"/>
        <v>2</v>
      </c>
      <c r="G26" s="140"/>
      <c r="H26" s="140">
        <v>0.5</v>
      </c>
      <c r="I26" s="140"/>
      <c r="J26" s="140">
        <f t="shared" si="1"/>
        <v>1</v>
      </c>
      <c r="K26" s="144" t="s">
        <v>271</v>
      </c>
      <c r="L26" s="141" t="s">
        <v>203</v>
      </c>
      <c r="M26" s="37"/>
      <c r="N26" s="38"/>
      <c r="O26" s="37"/>
      <c r="P26" s="37"/>
      <c r="Q26" s="37"/>
      <c r="R26" s="37"/>
      <c r="S26" s="37"/>
      <c r="T26" s="37"/>
    </row>
    <row r="27" spans="1:20" s="39" customFormat="1" ht="51" x14ac:dyDescent="0.2">
      <c r="A27" s="41">
        <v>18</v>
      </c>
      <c r="B27" s="40" t="s">
        <v>32</v>
      </c>
      <c r="C27" s="44" t="s">
        <v>74</v>
      </c>
      <c r="D27" s="58" t="s">
        <v>110</v>
      </c>
      <c r="E27" s="118"/>
      <c r="F27" s="140">
        <f t="shared" si="2"/>
        <v>4</v>
      </c>
      <c r="G27" s="140"/>
      <c r="H27" s="140"/>
      <c r="I27" s="140"/>
      <c r="J27" s="140">
        <f t="shared" si="1"/>
        <v>4</v>
      </c>
      <c r="K27" s="144" t="s">
        <v>280</v>
      </c>
      <c r="L27" s="59"/>
      <c r="M27" s="37"/>
      <c r="N27" s="38"/>
      <c r="O27" s="37"/>
      <c r="P27" s="37"/>
      <c r="Q27" s="37"/>
      <c r="R27" s="37"/>
      <c r="S27" s="37"/>
      <c r="T27" s="37"/>
    </row>
    <row r="28" spans="1:20" ht="38.25" x14ac:dyDescent="0.2">
      <c r="A28" s="41">
        <v>19</v>
      </c>
      <c r="B28" s="40" t="s">
        <v>33</v>
      </c>
      <c r="C28" s="44" t="s">
        <v>75</v>
      </c>
      <c r="D28" s="58" t="s">
        <v>129</v>
      </c>
      <c r="E28" s="117"/>
      <c r="F28" s="140">
        <f t="shared" si="2"/>
        <v>2</v>
      </c>
      <c r="G28" s="140"/>
      <c r="H28" s="140"/>
      <c r="I28" s="140"/>
      <c r="J28" s="140">
        <f t="shared" si="1"/>
        <v>2</v>
      </c>
      <c r="K28" s="144" t="s">
        <v>287</v>
      </c>
      <c r="L28" s="141" t="s">
        <v>203</v>
      </c>
      <c r="M28" s="19"/>
      <c r="N28" s="3"/>
      <c r="O28" s="19"/>
      <c r="P28" s="19"/>
      <c r="Q28" s="19"/>
      <c r="R28" s="19"/>
      <c r="S28" s="19"/>
      <c r="T28" s="19"/>
    </row>
    <row r="29" spans="1:20" ht="51" x14ac:dyDescent="0.2">
      <c r="A29" s="41">
        <v>20</v>
      </c>
      <c r="B29" s="40" t="s">
        <v>34</v>
      </c>
      <c r="C29" s="44" t="s">
        <v>74</v>
      </c>
      <c r="D29" s="58" t="s">
        <v>110</v>
      </c>
      <c r="E29" s="139" t="s">
        <v>289</v>
      </c>
      <c r="F29" s="140">
        <f t="shared" si="2"/>
        <v>4</v>
      </c>
      <c r="G29" s="140"/>
      <c r="H29" s="140">
        <v>0.5</v>
      </c>
      <c r="I29" s="140"/>
      <c r="J29" s="140">
        <f t="shared" si="1"/>
        <v>2</v>
      </c>
      <c r="K29" s="144" t="s">
        <v>136</v>
      </c>
      <c r="L29" s="141" t="s">
        <v>290</v>
      </c>
      <c r="M29" s="19"/>
      <c r="N29" s="3"/>
      <c r="O29" s="19"/>
      <c r="P29" s="19"/>
      <c r="Q29" s="19"/>
      <c r="R29" s="19"/>
      <c r="S29" s="19"/>
      <c r="T29" s="19"/>
    </row>
    <row r="30" spans="1:20" ht="38.25" x14ac:dyDescent="0.2">
      <c r="A30" s="41">
        <v>21</v>
      </c>
      <c r="B30" s="40" t="s">
        <v>35</v>
      </c>
      <c r="C30" s="44" t="s">
        <v>75</v>
      </c>
      <c r="D30" s="58" t="s">
        <v>110</v>
      </c>
      <c r="E30" s="139"/>
      <c r="F30" s="140">
        <f t="shared" si="2"/>
        <v>2</v>
      </c>
      <c r="G30" s="140"/>
      <c r="H30" s="140"/>
      <c r="I30" s="140"/>
      <c r="J30" s="140">
        <f t="shared" si="1"/>
        <v>2</v>
      </c>
      <c r="K30" s="144" t="s">
        <v>293</v>
      </c>
      <c r="L30" s="141" t="s">
        <v>117</v>
      </c>
      <c r="M30" s="19"/>
      <c r="N30" s="3"/>
      <c r="O30" s="19"/>
      <c r="P30" s="19"/>
      <c r="Q30" s="19"/>
      <c r="R30" s="19"/>
      <c r="S30" s="19"/>
      <c r="T30" s="19"/>
    </row>
    <row r="31" spans="1:20" ht="89.25" x14ac:dyDescent="0.2">
      <c r="A31" s="41">
        <v>22</v>
      </c>
      <c r="B31" s="40" t="s">
        <v>36</v>
      </c>
      <c r="C31" s="44" t="s">
        <v>75</v>
      </c>
      <c r="D31" s="58" t="s">
        <v>110</v>
      </c>
      <c r="E31" s="58"/>
      <c r="F31" s="140">
        <f t="shared" si="2"/>
        <v>2</v>
      </c>
      <c r="G31" s="140"/>
      <c r="H31" s="140"/>
      <c r="I31" s="140"/>
      <c r="J31" s="140">
        <f t="shared" si="1"/>
        <v>2</v>
      </c>
      <c r="K31" s="144" t="s">
        <v>296</v>
      </c>
      <c r="L31" s="141" t="s">
        <v>203</v>
      </c>
      <c r="M31" s="19"/>
      <c r="N31" s="3"/>
      <c r="O31" s="19"/>
      <c r="P31" s="19"/>
      <c r="Q31" s="19"/>
      <c r="R31" s="19"/>
      <c r="S31" s="19"/>
      <c r="T31" s="19"/>
    </row>
    <row r="32" spans="1:20" ht="89.25" x14ac:dyDescent="0.2">
      <c r="A32" s="41">
        <v>23</v>
      </c>
      <c r="B32" s="40" t="s">
        <v>37</v>
      </c>
      <c r="C32" s="44" t="s">
        <v>76</v>
      </c>
      <c r="D32" s="58"/>
      <c r="E32" s="58"/>
      <c r="F32" s="140">
        <f t="shared" si="2"/>
        <v>0</v>
      </c>
      <c r="G32" s="140"/>
      <c r="H32" s="140"/>
      <c r="I32" s="140"/>
      <c r="J32" s="140">
        <f t="shared" si="1"/>
        <v>0</v>
      </c>
      <c r="K32" s="144" t="s">
        <v>305</v>
      </c>
      <c r="L32" s="141" t="s">
        <v>310</v>
      </c>
      <c r="M32" s="19"/>
      <c r="N32" s="3"/>
      <c r="O32" s="19"/>
      <c r="P32" s="19"/>
      <c r="Q32" s="19"/>
      <c r="R32" s="19"/>
      <c r="S32" s="19"/>
      <c r="T32" s="19"/>
    </row>
    <row r="33" spans="1:20" ht="102" x14ac:dyDescent="0.2">
      <c r="A33" s="41">
        <v>24</v>
      </c>
      <c r="B33" s="40" t="s">
        <v>38</v>
      </c>
      <c r="C33" s="44" t="s">
        <v>76</v>
      </c>
      <c r="D33" s="58" t="s">
        <v>129</v>
      </c>
      <c r="E33" s="58"/>
      <c r="F33" s="140">
        <f t="shared" si="2"/>
        <v>0</v>
      </c>
      <c r="G33" s="140"/>
      <c r="H33" s="140"/>
      <c r="I33" s="140"/>
      <c r="J33" s="140">
        <f t="shared" si="1"/>
        <v>0</v>
      </c>
      <c r="K33" s="144" t="s">
        <v>139</v>
      </c>
      <c r="L33" s="141" t="s">
        <v>325</v>
      </c>
      <c r="M33" s="19"/>
      <c r="N33" s="3"/>
      <c r="O33" s="19"/>
      <c r="P33" s="19"/>
      <c r="Q33" s="19"/>
      <c r="R33" s="19"/>
      <c r="S33" s="19"/>
      <c r="T33" s="19"/>
    </row>
    <row r="34" spans="1:20" ht="102" x14ac:dyDescent="0.2">
      <c r="A34" s="41">
        <v>25</v>
      </c>
      <c r="B34" s="40" t="s">
        <v>39</v>
      </c>
      <c r="C34" s="44" t="s">
        <v>76</v>
      </c>
      <c r="D34" s="58" t="s">
        <v>110</v>
      </c>
      <c r="E34" s="58"/>
      <c r="F34" s="140">
        <f t="shared" si="2"/>
        <v>0</v>
      </c>
      <c r="G34" s="140"/>
      <c r="H34" s="140"/>
      <c r="I34" s="140"/>
      <c r="J34" s="140">
        <f t="shared" si="1"/>
        <v>0</v>
      </c>
      <c r="K34" s="144" t="s">
        <v>319</v>
      </c>
      <c r="L34" s="141" t="s">
        <v>326</v>
      </c>
      <c r="M34" s="19"/>
      <c r="N34" s="3"/>
      <c r="O34" s="19"/>
      <c r="P34" s="19"/>
      <c r="Q34" s="19"/>
      <c r="R34" s="19"/>
      <c r="S34" s="19"/>
      <c r="T34" s="19"/>
    </row>
    <row r="35" spans="1:20" ht="127.5" x14ac:dyDescent="0.2">
      <c r="A35" s="41">
        <v>26</v>
      </c>
      <c r="B35" s="40" t="s">
        <v>40</v>
      </c>
      <c r="C35" s="44" t="s">
        <v>76</v>
      </c>
      <c r="D35" s="58" t="s">
        <v>110</v>
      </c>
      <c r="E35" s="139" t="s">
        <v>328</v>
      </c>
      <c r="F35" s="140">
        <f t="shared" si="2"/>
        <v>0</v>
      </c>
      <c r="G35" s="140"/>
      <c r="H35" s="140"/>
      <c r="I35" s="140"/>
      <c r="J35" s="140">
        <f t="shared" si="1"/>
        <v>0</v>
      </c>
      <c r="K35" s="144" t="s">
        <v>327</v>
      </c>
      <c r="L35" s="141" t="s">
        <v>329</v>
      </c>
      <c r="M35" s="19"/>
      <c r="N35" s="3"/>
      <c r="O35" s="19"/>
      <c r="P35" s="19"/>
      <c r="Q35" s="19"/>
      <c r="R35" s="19"/>
      <c r="S35" s="19"/>
      <c r="T35" s="19"/>
    </row>
    <row r="36" spans="1:20" ht="38.25" x14ac:dyDescent="0.2">
      <c r="A36" s="41">
        <v>27</v>
      </c>
      <c r="B36" s="40" t="s">
        <v>41</v>
      </c>
      <c r="C36" s="44" t="s">
        <v>74</v>
      </c>
      <c r="D36" s="58" t="s">
        <v>110</v>
      </c>
      <c r="E36" s="139" t="s">
        <v>337</v>
      </c>
      <c r="F36" s="140">
        <f t="shared" si="2"/>
        <v>4</v>
      </c>
      <c r="G36" s="140"/>
      <c r="H36" s="140">
        <v>0.5</v>
      </c>
      <c r="I36" s="140"/>
      <c r="J36" s="140">
        <f t="shared" si="1"/>
        <v>2</v>
      </c>
      <c r="K36" s="144" t="s">
        <v>336</v>
      </c>
      <c r="L36" s="59"/>
      <c r="M36" s="19"/>
      <c r="N36" s="3"/>
      <c r="O36" s="19"/>
      <c r="P36" s="19"/>
      <c r="Q36" s="19"/>
      <c r="R36" s="19"/>
      <c r="S36" s="19"/>
      <c r="T36" s="19"/>
    </row>
    <row r="37" spans="1:20" ht="51" x14ac:dyDescent="0.2">
      <c r="A37" s="41">
        <v>28</v>
      </c>
      <c r="B37" s="40" t="s">
        <v>42</v>
      </c>
      <c r="C37" s="44" t="s">
        <v>76</v>
      </c>
      <c r="D37" s="117"/>
      <c r="E37" s="139"/>
      <c r="F37" s="140">
        <f t="shared" si="2"/>
        <v>0</v>
      </c>
      <c r="G37" s="140"/>
      <c r="H37" s="140"/>
      <c r="I37" s="140"/>
      <c r="J37" s="140">
        <f t="shared" si="1"/>
        <v>0</v>
      </c>
      <c r="K37" s="144" t="s">
        <v>343</v>
      </c>
      <c r="L37" s="141" t="s">
        <v>344</v>
      </c>
      <c r="M37" s="19"/>
      <c r="N37" s="3"/>
      <c r="O37" s="19"/>
      <c r="P37" s="19"/>
      <c r="Q37" s="19"/>
      <c r="R37" s="19"/>
      <c r="S37" s="19"/>
      <c r="T37" s="19"/>
    </row>
    <row r="38" spans="1:20" ht="38.25" x14ac:dyDescent="0.2">
      <c r="A38" s="41">
        <v>29</v>
      </c>
      <c r="B38" s="40" t="s">
        <v>43</v>
      </c>
      <c r="C38" s="44" t="s">
        <v>74</v>
      </c>
      <c r="D38" s="58" t="s">
        <v>202</v>
      </c>
      <c r="E38" s="139"/>
      <c r="F38" s="140">
        <f t="shared" si="2"/>
        <v>4</v>
      </c>
      <c r="G38" s="140"/>
      <c r="H38" s="140"/>
      <c r="I38" s="140"/>
      <c r="J38" s="140">
        <f t="shared" si="1"/>
        <v>4</v>
      </c>
      <c r="K38" s="144" t="s">
        <v>350</v>
      </c>
      <c r="L38" s="59"/>
      <c r="M38" s="19"/>
      <c r="N38" s="3"/>
      <c r="O38" s="19"/>
      <c r="P38" s="19"/>
      <c r="Q38" s="19"/>
      <c r="R38" s="19"/>
      <c r="S38" s="19"/>
      <c r="T38" s="19"/>
    </row>
    <row r="39" spans="1:20" s="7" customFormat="1" ht="38.25" x14ac:dyDescent="0.2">
      <c r="A39" s="42">
        <v>30</v>
      </c>
      <c r="B39" s="40" t="s">
        <v>44</v>
      </c>
      <c r="C39" s="44" t="s">
        <v>75</v>
      </c>
      <c r="D39" s="58" t="s">
        <v>110</v>
      </c>
      <c r="E39" s="139"/>
      <c r="F39" s="140">
        <f t="shared" si="2"/>
        <v>2</v>
      </c>
      <c r="G39" s="140"/>
      <c r="H39" s="140"/>
      <c r="I39" s="140"/>
      <c r="J39" s="140">
        <f t="shared" si="1"/>
        <v>2</v>
      </c>
      <c r="K39" s="144" t="s">
        <v>359</v>
      </c>
      <c r="L39" s="141" t="s">
        <v>360</v>
      </c>
      <c r="M39" s="6"/>
      <c r="N39" s="3"/>
      <c r="O39" s="6"/>
      <c r="P39" s="6"/>
      <c r="Q39" s="6"/>
      <c r="R39" s="6"/>
      <c r="S39" s="6"/>
      <c r="T39" s="6"/>
    </row>
    <row r="40" spans="1:20" s="7" customFormat="1" ht="75.75" customHeight="1" x14ac:dyDescent="0.2">
      <c r="A40" s="42">
        <v>31</v>
      </c>
      <c r="B40" s="40" t="s">
        <v>45</v>
      </c>
      <c r="C40" s="44" t="s">
        <v>75</v>
      </c>
      <c r="D40" s="58" t="s">
        <v>110</v>
      </c>
      <c r="E40" s="139" t="s">
        <v>364</v>
      </c>
      <c r="F40" s="140">
        <f t="shared" si="2"/>
        <v>2</v>
      </c>
      <c r="G40" s="140"/>
      <c r="H40" s="140">
        <v>0.5</v>
      </c>
      <c r="I40" s="140"/>
      <c r="J40" s="140">
        <f t="shared" si="1"/>
        <v>1</v>
      </c>
      <c r="K40" s="144" t="s">
        <v>368</v>
      </c>
      <c r="L40" s="141" t="s">
        <v>322</v>
      </c>
      <c r="M40" s="6"/>
      <c r="N40" s="3"/>
      <c r="O40" s="6"/>
      <c r="P40" s="6"/>
      <c r="Q40" s="6"/>
      <c r="R40" s="6"/>
      <c r="S40" s="6"/>
      <c r="T40" s="6"/>
    </row>
    <row r="41" spans="1:20" ht="38.25" x14ac:dyDescent="0.2">
      <c r="A41" s="42">
        <v>32</v>
      </c>
      <c r="B41" s="40" t="s">
        <v>46</v>
      </c>
      <c r="C41" s="44" t="s">
        <v>74</v>
      </c>
      <c r="D41" s="58" t="s">
        <v>129</v>
      </c>
      <c r="E41" s="139" t="s">
        <v>369</v>
      </c>
      <c r="F41" s="140">
        <f t="shared" si="2"/>
        <v>4</v>
      </c>
      <c r="G41" s="140"/>
      <c r="H41" s="140"/>
      <c r="I41" s="140"/>
      <c r="J41" s="140">
        <f t="shared" si="1"/>
        <v>4</v>
      </c>
      <c r="K41" s="144" t="s">
        <v>367</v>
      </c>
      <c r="L41" s="59"/>
      <c r="M41" s="19"/>
      <c r="N41" s="3"/>
      <c r="O41" s="19"/>
      <c r="P41" s="19"/>
      <c r="Q41" s="19"/>
      <c r="R41" s="19"/>
      <c r="S41" s="19"/>
      <c r="T41" s="19"/>
    </row>
    <row r="42" spans="1:20" s="7" customFormat="1" ht="38.25" x14ac:dyDescent="0.2">
      <c r="A42" s="42">
        <v>33</v>
      </c>
      <c r="B42" s="40" t="s">
        <v>47</v>
      </c>
      <c r="C42" s="44" t="s">
        <v>74</v>
      </c>
      <c r="D42" s="58" t="s">
        <v>110</v>
      </c>
      <c r="E42" s="139" t="s">
        <v>244</v>
      </c>
      <c r="F42" s="140">
        <f t="shared" si="2"/>
        <v>4</v>
      </c>
      <c r="G42" s="140"/>
      <c r="H42" s="140">
        <v>0.5</v>
      </c>
      <c r="I42" s="140"/>
      <c r="J42" s="140">
        <f t="shared" si="1"/>
        <v>2</v>
      </c>
      <c r="K42" s="144" t="s">
        <v>149</v>
      </c>
      <c r="L42" s="59"/>
      <c r="M42" s="6"/>
      <c r="N42" s="3"/>
      <c r="O42" s="6"/>
      <c r="P42" s="6"/>
      <c r="Q42" s="6"/>
      <c r="R42" s="6"/>
      <c r="S42" s="6"/>
      <c r="T42" s="6"/>
    </row>
    <row r="43" spans="1:20" s="7" customFormat="1" ht="127.5" x14ac:dyDescent="0.2">
      <c r="A43" s="42">
        <v>34</v>
      </c>
      <c r="B43" s="40" t="s">
        <v>48</v>
      </c>
      <c r="C43" s="44" t="s">
        <v>76</v>
      </c>
      <c r="D43" s="117"/>
      <c r="E43" s="118"/>
      <c r="F43" s="140">
        <f t="shared" si="2"/>
        <v>0</v>
      </c>
      <c r="G43" s="140"/>
      <c r="H43" s="140"/>
      <c r="I43" s="140"/>
      <c r="J43" s="140">
        <f t="shared" si="1"/>
        <v>0</v>
      </c>
      <c r="K43" s="144" t="s">
        <v>383</v>
      </c>
      <c r="L43" s="148" t="s">
        <v>384</v>
      </c>
      <c r="M43" s="6"/>
      <c r="N43" s="3"/>
      <c r="O43" s="6"/>
      <c r="P43" s="6"/>
      <c r="Q43" s="6"/>
      <c r="R43" s="6"/>
      <c r="S43" s="6"/>
      <c r="T43" s="6"/>
    </row>
    <row r="44" spans="1:20" s="7" customFormat="1" ht="102" x14ac:dyDescent="0.2">
      <c r="A44" s="42">
        <v>35</v>
      </c>
      <c r="B44" s="40" t="s">
        <v>49</v>
      </c>
      <c r="C44" s="44" t="s">
        <v>76</v>
      </c>
      <c r="D44" s="117"/>
      <c r="E44" s="118"/>
      <c r="F44" s="140">
        <f t="shared" si="2"/>
        <v>0</v>
      </c>
      <c r="G44" s="140"/>
      <c r="H44" s="140"/>
      <c r="I44" s="140"/>
      <c r="J44" s="140">
        <f t="shared" si="1"/>
        <v>0</v>
      </c>
      <c r="K44" s="144" t="s">
        <v>152</v>
      </c>
      <c r="L44" s="141" t="s">
        <v>388</v>
      </c>
      <c r="M44" s="6"/>
      <c r="N44" s="3"/>
      <c r="O44" s="6"/>
      <c r="P44" s="6"/>
      <c r="Q44" s="6"/>
      <c r="R44" s="6"/>
      <c r="S44" s="6"/>
      <c r="T44" s="6"/>
    </row>
    <row r="45" spans="1:20" s="7" customFormat="1" ht="89.25" x14ac:dyDescent="0.2">
      <c r="A45" s="41">
        <v>36</v>
      </c>
      <c r="B45" s="40" t="s">
        <v>51</v>
      </c>
      <c r="C45" s="44" t="s">
        <v>75</v>
      </c>
      <c r="D45" s="58" t="s">
        <v>129</v>
      </c>
      <c r="E45" s="139" t="s">
        <v>395</v>
      </c>
      <c r="F45" s="140">
        <f t="shared" si="2"/>
        <v>2</v>
      </c>
      <c r="G45" s="140"/>
      <c r="H45" s="140">
        <v>0.5</v>
      </c>
      <c r="I45" s="140"/>
      <c r="J45" s="140">
        <f t="shared" si="1"/>
        <v>1</v>
      </c>
      <c r="K45" s="144" t="s">
        <v>160</v>
      </c>
      <c r="L45" s="44" t="s">
        <v>394</v>
      </c>
      <c r="M45" s="6"/>
      <c r="N45" s="3"/>
      <c r="O45" s="6"/>
      <c r="P45" s="6"/>
      <c r="Q45" s="6"/>
      <c r="R45" s="6"/>
      <c r="S45" s="6"/>
      <c r="T45" s="6"/>
    </row>
    <row r="46" spans="1:20" s="7" customFormat="1" ht="102" x14ac:dyDescent="0.2">
      <c r="A46" s="41">
        <v>37</v>
      </c>
      <c r="B46" s="40" t="s">
        <v>52</v>
      </c>
      <c r="C46" s="44" t="s">
        <v>76</v>
      </c>
      <c r="D46" s="117"/>
      <c r="E46" s="118"/>
      <c r="F46" s="140">
        <f t="shared" si="2"/>
        <v>0</v>
      </c>
      <c r="G46" s="140"/>
      <c r="H46" s="140"/>
      <c r="I46" s="140"/>
      <c r="J46" s="140">
        <f t="shared" si="1"/>
        <v>0</v>
      </c>
      <c r="K46" s="144" t="s">
        <v>162</v>
      </c>
      <c r="L46" s="59" t="s">
        <v>419</v>
      </c>
      <c r="M46" s="6"/>
      <c r="N46" s="3"/>
      <c r="O46" s="6"/>
      <c r="P46" s="6"/>
      <c r="Q46" s="6"/>
      <c r="R46" s="6"/>
      <c r="S46" s="6"/>
      <c r="T46" s="6"/>
    </row>
    <row r="47" spans="1:20" ht="60" customHeight="1" x14ac:dyDescent="0.2">
      <c r="A47" s="41">
        <v>38</v>
      </c>
      <c r="B47" s="40" t="s">
        <v>53</v>
      </c>
      <c r="C47" s="44" t="s">
        <v>74</v>
      </c>
      <c r="D47" s="58" t="s">
        <v>202</v>
      </c>
      <c r="E47" s="139" t="s">
        <v>169</v>
      </c>
      <c r="F47" s="140">
        <f t="shared" si="2"/>
        <v>4</v>
      </c>
      <c r="G47" s="140"/>
      <c r="H47" s="140">
        <v>0.5</v>
      </c>
      <c r="I47" s="140"/>
      <c r="J47" s="140">
        <f t="shared" si="1"/>
        <v>2</v>
      </c>
      <c r="K47" s="144" t="s">
        <v>399</v>
      </c>
      <c r="L47" s="141" t="s">
        <v>400</v>
      </c>
      <c r="M47" s="19"/>
      <c r="N47" s="3"/>
      <c r="O47" s="19"/>
      <c r="P47" s="19"/>
      <c r="Q47" s="19"/>
      <c r="R47" s="19"/>
      <c r="S47" s="19"/>
      <c r="T47" s="19"/>
    </row>
    <row r="48" spans="1:20" ht="102" customHeight="1" x14ac:dyDescent="0.2">
      <c r="A48" s="41">
        <v>39</v>
      </c>
      <c r="B48" s="40" t="s">
        <v>50</v>
      </c>
      <c r="C48" s="44" t="s">
        <v>74</v>
      </c>
      <c r="D48" s="117"/>
      <c r="E48" s="118"/>
      <c r="F48" s="140">
        <f t="shared" si="2"/>
        <v>4</v>
      </c>
      <c r="G48" s="140"/>
      <c r="H48" s="140"/>
      <c r="I48" s="140"/>
      <c r="J48" s="140">
        <f t="shared" si="1"/>
        <v>4</v>
      </c>
      <c r="K48" s="144" t="s">
        <v>157</v>
      </c>
      <c r="L48" s="141" t="s">
        <v>167</v>
      </c>
    </row>
    <row r="49" spans="1:12" ht="63.75" x14ac:dyDescent="0.2">
      <c r="A49" s="41">
        <v>40</v>
      </c>
      <c r="B49" s="40" t="s">
        <v>54</v>
      </c>
      <c r="C49" s="44" t="s">
        <v>74</v>
      </c>
      <c r="D49" s="58" t="s">
        <v>129</v>
      </c>
      <c r="E49" s="118"/>
      <c r="F49" s="140">
        <f t="shared" si="2"/>
        <v>4</v>
      </c>
      <c r="G49" s="140"/>
      <c r="H49" s="140"/>
      <c r="I49" s="140"/>
      <c r="J49" s="140">
        <f t="shared" si="1"/>
        <v>4</v>
      </c>
      <c r="K49" s="144" t="s">
        <v>165</v>
      </c>
      <c r="L49" s="141" t="s">
        <v>407</v>
      </c>
    </row>
    <row r="50" spans="1:12" ht="63.75" x14ac:dyDescent="0.2">
      <c r="A50" s="41">
        <v>41</v>
      </c>
      <c r="B50" s="40" t="s">
        <v>55</v>
      </c>
      <c r="C50" s="44" t="s">
        <v>75</v>
      </c>
      <c r="D50" s="58" t="s">
        <v>110</v>
      </c>
      <c r="E50" s="139" t="s">
        <v>410</v>
      </c>
      <c r="F50" s="140">
        <f t="shared" si="2"/>
        <v>2</v>
      </c>
      <c r="G50" s="140"/>
      <c r="H50" s="140">
        <v>0.5</v>
      </c>
      <c r="I50" s="140"/>
      <c r="J50" s="140">
        <f t="shared" si="1"/>
        <v>1</v>
      </c>
      <c r="K50" s="144" t="s">
        <v>409</v>
      </c>
      <c r="L50" s="141" t="s">
        <v>167</v>
      </c>
    </row>
    <row r="51" spans="1:12" ht="51" x14ac:dyDescent="0.2">
      <c r="A51" s="41">
        <v>42</v>
      </c>
      <c r="B51" s="40" t="s">
        <v>56</v>
      </c>
      <c r="C51" s="44" t="s">
        <v>74</v>
      </c>
      <c r="D51" s="58" t="s">
        <v>129</v>
      </c>
      <c r="E51" s="139"/>
      <c r="F51" s="140">
        <f t="shared" si="2"/>
        <v>4</v>
      </c>
      <c r="G51" s="140"/>
      <c r="H51" s="140"/>
      <c r="I51" s="140"/>
      <c r="J51" s="140">
        <f t="shared" si="1"/>
        <v>4</v>
      </c>
      <c r="K51" s="144" t="s">
        <v>411</v>
      </c>
      <c r="L51" s="59"/>
    </row>
    <row r="52" spans="1:12" ht="15" x14ac:dyDescent="0.25">
      <c r="K52" s="67"/>
    </row>
    <row r="53" spans="1:12" ht="15" x14ac:dyDescent="0.25">
      <c r="K53" s="67"/>
    </row>
    <row r="54" spans="1:12" x14ac:dyDescent="0.2">
      <c r="A54" s="13"/>
      <c r="B54" s="8"/>
      <c r="C54" s="8"/>
      <c r="D54" s="8"/>
      <c r="E54" s="8"/>
      <c r="F54" s="14"/>
      <c r="G54" s="14"/>
      <c r="H54" s="14"/>
      <c r="I54" s="14"/>
      <c r="J54" s="14"/>
      <c r="K54" s="65"/>
      <c r="L54" s="14"/>
    </row>
    <row r="58" spans="1:12" x14ac:dyDescent="0.2">
      <c r="A58" s="13"/>
      <c r="B58" s="8"/>
      <c r="C58" s="8"/>
      <c r="D58" s="8"/>
      <c r="E58" s="8"/>
      <c r="F58" s="14"/>
      <c r="G58" s="14"/>
      <c r="H58" s="14"/>
      <c r="I58" s="14"/>
      <c r="J58" s="14"/>
      <c r="K58" s="65"/>
      <c r="L58" s="14"/>
    </row>
    <row r="61" spans="1:12" x14ac:dyDescent="0.2">
      <c r="A61" s="13"/>
      <c r="B61" s="8"/>
      <c r="C61" s="8"/>
      <c r="D61" s="8"/>
      <c r="E61" s="8"/>
      <c r="F61" s="14"/>
      <c r="G61" s="14"/>
      <c r="H61" s="14"/>
      <c r="I61" s="14"/>
      <c r="J61" s="14"/>
      <c r="K61" s="65"/>
      <c r="L61" s="14"/>
    </row>
    <row r="65" spans="1:12" x14ac:dyDescent="0.2">
      <c r="A65" s="13"/>
      <c r="B65" s="8"/>
      <c r="C65" s="8"/>
      <c r="D65" s="8"/>
      <c r="E65" s="8"/>
      <c r="F65" s="14"/>
      <c r="G65" s="14"/>
      <c r="H65" s="14"/>
      <c r="I65" s="14"/>
      <c r="J65" s="14"/>
      <c r="K65" s="65"/>
      <c r="L65" s="14"/>
    </row>
    <row r="68" spans="1:12" x14ac:dyDescent="0.2">
      <c r="A68" s="13"/>
      <c r="B68" s="8"/>
      <c r="C68" s="8"/>
      <c r="D68" s="8"/>
      <c r="E68" s="8"/>
      <c r="F68" s="14"/>
      <c r="G68" s="14"/>
      <c r="H68" s="14"/>
      <c r="I68" s="14"/>
      <c r="J68" s="14"/>
      <c r="K68" s="65"/>
      <c r="L68" s="14"/>
    </row>
    <row r="72" spans="1:12" x14ac:dyDescent="0.2">
      <c r="A72" s="13"/>
      <c r="B72" s="8"/>
      <c r="C72" s="8"/>
      <c r="D72" s="8"/>
      <c r="E72" s="8"/>
      <c r="F72" s="14"/>
      <c r="G72" s="14"/>
      <c r="H72" s="14"/>
      <c r="I72" s="14"/>
      <c r="J72" s="14"/>
      <c r="K72" s="65"/>
      <c r="L72" s="14"/>
    </row>
  </sheetData>
  <mergeCells count="14">
    <mergeCell ref="L4:L7"/>
    <mergeCell ref="A3:L3"/>
    <mergeCell ref="K4:K7"/>
    <mergeCell ref="J5:J7"/>
    <mergeCell ref="A4:A7"/>
    <mergeCell ref="B5:B7"/>
    <mergeCell ref="G5:I5"/>
    <mergeCell ref="I6:I7"/>
    <mergeCell ref="F5:F7"/>
    <mergeCell ref="G6:G7"/>
    <mergeCell ref="D5:D7"/>
    <mergeCell ref="H6:H7"/>
    <mergeCell ref="E4:E7"/>
    <mergeCell ref="F4:J4"/>
  </mergeCells>
  <dataValidations count="4">
    <dataValidation type="list" allowBlank="1" showInputMessage="1" showErrorMessage="1" sqref="C9:C12 C15:C51">
      <formula1>Выбор_1.1</formula1>
    </dataValidation>
    <dataValidation type="list" allowBlank="1" showInputMessage="1" showErrorMessage="1" sqref="G9:I12 G15:G51 H14:I51">
      <formula1>Формат</formula1>
    </dataValidation>
    <dataValidation type="list" allowBlank="1" showInputMessage="1" showErrorMessage="1" sqref="C14">
      <formula1>$C$5:$C$7</formula1>
    </dataValidation>
    <dataValidation type="list" allowBlank="1" showInputMessage="1" showErrorMessage="1" sqref="G14">
      <formula1 xml:space="preserve"> Формат</formula1>
    </dataValidation>
  </dataValidations>
  <hyperlinks>
    <hyperlink ref="K9" r:id="rId1"/>
    <hyperlink ref="K12" r:id="rId2"/>
    <hyperlink ref="K18" r:id="rId3"/>
    <hyperlink ref="K14" r:id="rId4"/>
    <hyperlink ref="K17" r:id="rId5"/>
    <hyperlink ref="K19" r:id="rId6"/>
    <hyperlink ref="K20" r:id="rId7"/>
    <hyperlink ref="K22" r:id="rId8"/>
    <hyperlink ref="K23" r:id="rId9"/>
    <hyperlink ref="K25" r:id="rId10"/>
    <hyperlink ref="K21" r:id="rId11"/>
    <hyperlink ref="K27" r:id="rId12"/>
    <hyperlink ref="K28" r:id="rId13"/>
    <hyperlink ref="K29" r:id="rId14"/>
    <hyperlink ref="K33" r:id="rId15"/>
    <hyperlink ref="K36" r:id="rId16"/>
    <hyperlink ref="K38" r:id="rId17" display="http://petrovsk64.ru/sub-org/fin-upr/otkrytyy-byudzhet/otchetnost/"/>
    <hyperlink ref="K39" r:id="rId18"/>
    <hyperlink ref="K41" r:id="rId19"/>
    <hyperlink ref="K43" r:id="rId20"/>
    <hyperlink ref="K44" r:id="rId21"/>
    <hyperlink ref="K47" r:id="rId22"/>
    <hyperlink ref="K50" r:id="rId23"/>
  </hyperlinks>
  <pageMargins left="0.70866141732283472" right="0.70866141732283472" top="0.35433070866141736" bottom="0.35433070866141736" header="0.31496062992125984" footer="0.31496062992125984"/>
  <pageSetup paperSize="9" scale="52" fitToHeight="4" orientation="landscape" r:id="rId2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view="pageBreakPreview" topLeftCell="B1" zoomScaleNormal="100" zoomScaleSheetLayoutView="100" workbookViewId="0">
      <pane ySplit="8" topLeftCell="A50" activePane="bottomLeft" state="frozenSplit"/>
      <selection pane="bottomLeft" activeCell="F53" sqref="F53"/>
    </sheetView>
  </sheetViews>
  <sheetFormatPr defaultRowHeight="12.75" x14ac:dyDescent="0.2"/>
  <cols>
    <col min="1" max="1" width="3.85546875" style="12" customWidth="1"/>
    <col min="2" max="2" width="23.28515625" style="22" customWidth="1"/>
    <col min="3" max="3" width="55.140625" style="11" customWidth="1"/>
    <col min="4" max="4" width="25.28515625" style="11" customWidth="1"/>
    <col min="5" max="5" width="11" style="11" customWidth="1"/>
    <col min="6" max="6" width="10.42578125" style="11" customWidth="1"/>
    <col min="7" max="7" width="10.42578125" style="22" customWidth="1"/>
    <col min="8" max="8" width="9.140625" style="22"/>
    <col min="9" max="9" width="49.7109375" style="22" customWidth="1"/>
    <col min="10" max="10" width="71.42578125" style="22" customWidth="1"/>
    <col min="11" max="11" width="72.85546875" style="22" customWidth="1"/>
    <col min="12" max="16384" width="9.140625" style="22"/>
  </cols>
  <sheetData>
    <row r="1" spans="1:10" s="19" customFormat="1" ht="17.25" customHeight="1" x14ac:dyDescent="0.25">
      <c r="A1" s="113" t="s">
        <v>100</v>
      </c>
      <c r="B1" s="49"/>
      <c r="C1" s="49"/>
      <c r="D1" s="49"/>
      <c r="E1" s="49"/>
      <c r="F1" s="49"/>
      <c r="G1" s="49"/>
      <c r="H1" s="49"/>
      <c r="I1"/>
    </row>
    <row r="2" spans="1:10" ht="16.5" customHeight="1" x14ac:dyDescent="0.2">
      <c r="A2" s="17" t="s">
        <v>16</v>
      </c>
      <c r="B2" s="5"/>
      <c r="C2" s="29"/>
      <c r="D2" s="43"/>
      <c r="E2" s="43"/>
      <c r="F2" s="23"/>
    </row>
    <row r="3" spans="1:10" ht="145.5" customHeight="1" x14ac:dyDescent="0.2">
      <c r="A3" s="179" t="str">
        <f>'Методика II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6) сведения об объеме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9"/>
      <c r="C3" s="179"/>
      <c r="D3" s="179"/>
      <c r="E3" s="179"/>
      <c r="F3" s="179"/>
      <c r="G3" s="179"/>
      <c r="H3" s="179"/>
      <c r="I3" s="179"/>
      <c r="J3" s="179"/>
    </row>
    <row r="4" spans="1:10" ht="51" customHeight="1" x14ac:dyDescent="0.2">
      <c r="A4" s="172" t="s">
        <v>4</v>
      </c>
      <c r="B4" s="101" t="s">
        <v>59</v>
      </c>
      <c r="C4" s="101" t="str">
        <f>'Методика II этап'!B11</f>
        <v>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v>
      </c>
      <c r="D4" s="172" t="s">
        <v>174</v>
      </c>
      <c r="E4" s="172" t="s">
        <v>101</v>
      </c>
      <c r="F4" s="172"/>
      <c r="G4" s="172"/>
      <c r="H4" s="172"/>
      <c r="I4" s="172" t="s">
        <v>3</v>
      </c>
      <c r="J4" s="172" t="s">
        <v>62</v>
      </c>
    </row>
    <row r="5" spans="1:10" s="10" customFormat="1" ht="30.75" customHeight="1" x14ac:dyDescent="0.2">
      <c r="A5" s="172"/>
      <c r="B5" s="172" t="s">
        <v>7</v>
      </c>
      <c r="C5" s="102" t="str">
        <f>'Методика II этап'!B13</f>
        <v>Опубликован и содержит информацию по всем ключевым элементам</v>
      </c>
      <c r="D5" s="172"/>
      <c r="E5" s="174" t="s">
        <v>13</v>
      </c>
      <c r="F5" s="178" t="s">
        <v>14</v>
      </c>
      <c r="G5" s="178"/>
      <c r="H5" s="174" t="s">
        <v>12</v>
      </c>
      <c r="I5" s="172"/>
      <c r="J5" s="172"/>
    </row>
    <row r="6" spans="1:10" s="10" customFormat="1" ht="25.5" customHeight="1" x14ac:dyDescent="0.2">
      <c r="A6" s="172"/>
      <c r="B6" s="172"/>
      <c r="C6" s="102" t="str">
        <f>'Методика II этап'!B14</f>
        <v>Опубликован и содержит информацию по пяти и более ключевым элементам</v>
      </c>
      <c r="D6" s="172"/>
      <c r="E6" s="174"/>
      <c r="F6" s="178" t="s">
        <v>17</v>
      </c>
      <c r="G6" s="178" t="s">
        <v>58</v>
      </c>
      <c r="H6" s="174"/>
      <c r="I6" s="172"/>
      <c r="J6" s="172"/>
    </row>
    <row r="7" spans="1:10" s="10" customFormat="1" ht="27" x14ac:dyDescent="0.2">
      <c r="A7" s="172"/>
      <c r="B7" s="172"/>
      <c r="C7" s="102" t="str">
        <f>'Методика II этап'!B15</f>
        <v>Опубликован и содержит информацию по трем и более ключевым элементам</v>
      </c>
      <c r="D7" s="172"/>
      <c r="E7" s="174"/>
      <c r="F7" s="178"/>
      <c r="G7" s="178"/>
      <c r="H7" s="174"/>
      <c r="I7" s="172"/>
      <c r="J7" s="172"/>
    </row>
    <row r="8" spans="1:10" s="10" customFormat="1" ht="27" x14ac:dyDescent="0.2">
      <c r="A8" s="172"/>
      <c r="B8" s="172"/>
      <c r="C8" s="82" t="str">
        <f>'Методика II этап'!B16</f>
        <v>Не опубликован или содержит информацию менее чем по трем ключевым элементам</v>
      </c>
      <c r="D8" s="172"/>
      <c r="E8" s="174"/>
      <c r="F8" s="178"/>
      <c r="G8" s="178"/>
      <c r="H8" s="174"/>
      <c r="I8" s="172"/>
      <c r="J8" s="172"/>
    </row>
    <row r="9" spans="1:10" s="50" customFormat="1" x14ac:dyDescent="0.2">
      <c r="A9" s="69"/>
      <c r="B9" s="70" t="s">
        <v>180</v>
      </c>
      <c r="C9" s="83"/>
      <c r="D9" s="84"/>
      <c r="E9" s="77"/>
      <c r="F9" s="77"/>
      <c r="G9" s="77"/>
      <c r="H9" s="77"/>
      <c r="I9" s="114"/>
      <c r="J9" s="85"/>
    </row>
    <row r="10" spans="1:10" s="7" customFormat="1" ht="38.25" x14ac:dyDescent="0.2">
      <c r="A10" s="41">
        <v>1</v>
      </c>
      <c r="B10" s="40" t="s">
        <v>18</v>
      </c>
      <c r="C10" s="46" t="s">
        <v>66</v>
      </c>
      <c r="D10" s="117"/>
      <c r="E10" s="140">
        <f>IF(C10=$C$5,3,IF(C10=$C$6,2,IF(C10=$C$7,1,0)))</f>
        <v>2</v>
      </c>
      <c r="F10" s="140"/>
      <c r="G10" s="140"/>
      <c r="H10" s="140">
        <f>E10*(1-F10)*(1-G10)</f>
        <v>2</v>
      </c>
      <c r="I10" s="144" t="s">
        <v>185</v>
      </c>
      <c r="J10" s="44" t="s">
        <v>186</v>
      </c>
    </row>
    <row r="11" spans="1:10" ht="89.25" x14ac:dyDescent="0.2">
      <c r="A11" s="41">
        <v>2</v>
      </c>
      <c r="B11" s="40" t="s">
        <v>19</v>
      </c>
      <c r="C11" s="46" t="s">
        <v>68</v>
      </c>
      <c r="D11" s="118"/>
      <c r="E11" s="140">
        <f t="shared" ref="E11:E13" si="0">IF(C11=$C$5,3,IF(C11=$C$6,2,IF(C11=$C$7,1,0)))</f>
        <v>0</v>
      </c>
      <c r="F11" s="140"/>
      <c r="G11" s="140"/>
      <c r="H11" s="140">
        <f t="shared" ref="H11:H52" si="1">E11*(1-F11)*(1-G11)</f>
        <v>0</v>
      </c>
      <c r="I11" s="144" t="s">
        <v>194</v>
      </c>
      <c r="J11" s="87" t="s">
        <v>195</v>
      </c>
    </row>
    <row r="12" spans="1:10" ht="63.75" x14ac:dyDescent="0.2">
      <c r="A12" s="41">
        <v>3</v>
      </c>
      <c r="B12" s="40" t="s">
        <v>182</v>
      </c>
      <c r="C12" s="46" t="s">
        <v>67</v>
      </c>
      <c r="D12" s="130"/>
      <c r="E12" s="140">
        <f t="shared" si="0"/>
        <v>1</v>
      </c>
      <c r="F12" s="140"/>
      <c r="G12" s="140">
        <v>0.5</v>
      </c>
      <c r="H12" s="140">
        <f t="shared" si="1"/>
        <v>0.5</v>
      </c>
      <c r="I12" s="144" t="s">
        <v>204</v>
      </c>
      <c r="J12" s="44" t="s">
        <v>205</v>
      </c>
    </row>
    <row r="13" spans="1:10" s="7" customFormat="1" ht="82.5" customHeight="1" x14ac:dyDescent="0.2">
      <c r="A13" s="41">
        <v>4</v>
      </c>
      <c r="B13" s="40" t="s">
        <v>20</v>
      </c>
      <c r="C13" s="46" t="s">
        <v>66</v>
      </c>
      <c r="D13" s="139"/>
      <c r="E13" s="140">
        <f t="shared" si="0"/>
        <v>2</v>
      </c>
      <c r="F13" s="140"/>
      <c r="G13" s="140"/>
      <c r="H13" s="140">
        <f t="shared" si="1"/>
        <v>2</v>
      </c>
      <c r="I13" s="144" t="s">
        <v>118</v>
      </c>
      <c r="J13" s="87" t="s">
        <v>210</v>
      </c>
    </row>
    <row r="14" spans="1:10" s="51" customFormat="1" ht="14.25" x14ac:dyDescent="0.2">
      <c r="A14" s="75"/>
      <c r="B14" s="70" t="s">
        <v>60</v>
      </c>
      <c r="C14" s="86"/>
      <c r="D14" s="121"/>
      <c r="E14" s="122"/>
      <c r="F14" s="122"/>
      <c r="G14" s="122"/>
      <c r="H14" s="122"/>
      <c r="I14" s="131"/>
      <c r="J14" s="88"/>
    </row>
    <row r="15" spans="1:10" ht="76.5" x14ac:dyDescent="0.2">
      <c r="A15" s="41">
        <v>5</v>
      </c>
      <c r="B15" s="40" t="s">
        <v>21</v>
      </c>
      <c r="C15" s="46" t="s">
        <v>68</v>
      </c>
      <c r="D15" s="126"/>
      <c r="E15" s="140">
        <f>IF(C15=$C$5,3,IF(C15=$C$6,2,IF(C15=$C$7,1,0)))</f>
        <v>0</v>
      </c>
      <c r="F15" s="140"/>
      <c r="G15" s="140"/>
      <c r="H15" s="140">
        <f t="shared" si="1"/>
        <v>0</v>
      </c>
      <c r="I15" s="144" t="s">
        <v>124</v>
      </c>
      <c r="J15" s="44" t="s">
        <v>232</v>
      </c>
    </row>
    <row r="16" spans="1:10" s="7" customFormat="1" ht="153" x14ac:dyDescent="0.2">
      <c r="A16" s="41">
        <v>6</v>
      </c>
      <c r="B16" s="40" t="s">
        <v>23</v>
      </c>
      <c r="C16" s="46" t="s">
        <v>68</v>
      </c>
      <c r="D16" s="126"/>
      <c r="E16" s="140">
        <f t="shared" ref="E16:E52" si="2">IF(C16=$C$5,3,IF(C16=$C$6,2,IF(C16=$C$7,1,0)))</f>
        <v>0</v>
      </c>
      <c r="F16" s="140"/>
      <c r="G16" s="140"/>
      <c r="H16" s="140">
        <f t="shared" si="1"/>
        <v>0</v>
      </c>
      <c r="I16" s="144" t="s">
        <v>217</v>
      </c>
      <c r="J16" s="44" t="s">
        <v>376</v>
      </c>
    </row>
    <row r="17" spans="1:11" s="7" customFormat="1" ht="89.25" x14ac:dyDescent="0.2">
      <c r="A17" s="41">
        <v>7</v>
      </c>
      <c r="B17" s="40" t="s">
        <v>22</v>
      </c>
      <c r="C17" s="46" t="s">
        <v>68</v>
      </c>
      <c r="D17" s="139"/>
      <c r="E17" s="140">
        <f t="shared" si="2"/>
        <v>0</v>
      </c>
      <c r="F17" s="140"/>
      <c r="G17" s="140"/>
      <c r="H17" s="140">
        <f t="shared" si="1"/>
        <v>0</v>
      </c>
      <c r="I17" s="144" t="s">
        <v>220</v>
      </c>
      <c r="J17" s="44" t="s">
        <v>221</v>
      </c>
    </row>
    <row r="18" spans="1:11" s="7" customFormat="1" ht="65.25" customHeight="1" x14ac:dyDescent="0.2">
      <c r="A18" s="41">
        <v>8</v>
      </c>
      <c r="B18" s="40" t="s">
        <v>24</v>
      </c>
      <c r="C18" s="46" t="s">
        <v>66</v>
      </c>
      <c r="D18" s="139" t="s">
        <v>170</v>
      </c>
      <c r="E18" s="140">
        <f t="shared" si="2"/>
        <v>2</v>
      </c>
      <c r="F18" s="140"/>
      <c r="G18" s="140"/>
      <c r="H18" s="140">
        <f t="shared" si="1"/>
        <v>2</v>
      </c>
      <c r="I18" s="144" t="s">
        <v>123</v>
      </c>
      <c r="J18" s="44" t="s">
        <v>237</v>
      </c>
    </row>
    <row r="19" spans="1:11" ht="30" customHeight="1" x14ac:dyDescent="0.2">
      <c r="A19" s="41">
        <v>9</v>
      </c>
      <c r="B19" s="40" t="s">
        <v>25</v>
      </c>
      <c r="C19" s="46" t="s">
        <v>65</v>
      </c>
      <c r="D19" s="139" t="s">
        <v>170</v>
      </c>
      <c r="E19" s="140">
        <f t="shared" si="2"/>
        <v>3</v>
      </c>
      <c r="F19" s="140"/>
      <c r="G19" s="140"/>
      <c r="H19" s="140">
        <f t="shared" si="1"/>
        <v>3</v>
      </c>
      <c r="I19" s="144" t="s">
        <v>228</v>
      </c>
      <c r="J19" s="152" t="s">
        <v>168</v>
      </c>
      <c r="K19" s="63"/>
    </row>
    <row r="20" spans="1:11" s="7" customFormat="1" ht="127.5" x14ac:dyDescent="0.2">
      <c r="A20" s="41">
        <v>10</v>
      </c>
      <c r="B20" s="40" t="s">
        <v>26</v>
      </c>
      <c r="C20" s="46" t="s">
        <v>68</v>
      </c>
      <c r="D20" s="118"/>
      <c r="E20" s="140">
        <f t="shared" si="2"/>
        <v>0</v>
      </c>
      <c r="F20" s="140"/>
      <c r="G20" s="140"/>
      <c r="H20" s="140">
        <f t="shared" si="1"/>
        <v>0</v>
      </c>
      <c r="I20" s="144" t="s">
        <v>242</v>
      </c>
      <c r="J20" s="87" t="s">
        <v>243</v>
      </c>
    </row>
    <row r="21" spans="1:11" ht="25.5" x14ac:dyDescent="0.2">
      <c r="A21" s="41">
        <v>11</v>
      </c>
      <c r="B21" s="40" t="s">
        <v>61</v>
      </c>
      <c r="C21" s="46" t="s">
        <v>68</v>
      </c>
      <c r="D21" s="118"/>
      <c r="E21" s="140">
        <f t="shared" si="2"/>
        <v>0</v>
      </c>
      <c r="F21" s="140"/>
      <c r="G21" s="140"/>
      <c r="H21" s="140">
        <f t="shared" si="1"/>
        <v>0</v>
      </c>
      <c r="I21" s="127"/>
      <c r="J21" s="44" t="s">
        <v>115</v>
      </c>
    </row>
    <row r="22" spans="1:11" s="7" customFormat="1" ht="127.5" x14ac:dyDescent="0.2">
      <c r="A22" s="41">
        <v>12</v>
      </c>
      <c r="B22" s="40" t="s">
        <v>27</v>
      </c>
      <c r="C22" s="46" t="s">
        <v>68</v>
      </c>
      <c r="D22" s="118"/>
      <c r="E22" s="140">
        <f t="shared" si="2"/>
        <v>0</v>
      </c>
      <c r="F22" s="140"/>
      <c r="G22" s="140"/>
      <c r="H22" s="140">
        <f t="shared" si="1"/>
        <v>0</v>
      </c>
      <c r="I22" s="144" t="s">
        <v>276</v>
      </c>
      <c r="J22" s="44" t="s">
        <v>277</v>
      </c>
    </row>
    <row r="23" spans="1:11" s="7" customFormat="1" ht="63.75" x14ac:dyDescent="0.2">
      <c r="A23" s="41">
        <v>13</v>
      </c>
      <c r="B23" s="40" t="s">
        <v>28</v>
      </c>
      <c r="C23" s="46" t="s">
        <v>68</v>
      </c>
      <c r="D23" s="139" t="s">
        <v>170</v>
      </c>
      <c r="E23" s="140">
        <f t="shared" si="2"/>
        <v>0</v>
      </c>
      <c r="F23" s="140"/>
      <c r="G23" s="140"/>
      <c r="H23" s="140">
        <f t="shared" si="1"/>
        <v>0</v>
      </c>
      <c r="I23" s="144" t="s">
        <v>171</v>
      </c>
      <c r="J23" s="44" t="s">
        <v>252</v>
      </c>
    </row>
    <row r="24" spans="1:11" s="7" customFormat="1" ht="76.5" x14ac:dyDescent="0.2">
      <c r="A24" s="41">
        <v>14</v>
      </c>
      <c r="B24" s="40" t="s">
        <v>177</v>
      </c>
      <c r="C24" s="46" t="s">
        <v>67</v>
      </c>
      <c r="D24" s="139"/>
      <c r="E24" s="140">
        <f t="shared" si="2"/>
        <v>1</v>
      </c>
      <c r="F24" s="140"/>
      <c r="G24" s="140"/>
      <c r="H24" s="140">
        <f t="shared" si="1"/>
        <v>1</v>
      </c>
      <c r="I24" s="144" t="s">
        <v>130</v>
      </c>
      <c r="J24" s="141" t="s">
        <v>259</v>
      </c>
    </row>
    <row r="25" spans="1:11" ht="63" customHeight="1" x14ac:dyDescent="0.2">
      <c r="A25" s="41">
        <v>15</v>
      </c>
      <c r="B25" s="40" t="s">
        <v>29</v>
      </c>
      <c r="C25" s="46" t="s">
        <v>68</v>
      </c>
      <c r="D25" s="118"/>
      <c r="E25" s="140">
        <f t="shared" si="2"/>
        <v>0</v>
      </c>
      <c r="F25" s="140"/>
      <c r="G25" s="140"/>
      <c r="H25" s="140">
        <f t="shared" si="1"/>
        <v>0</v>
      </c>
      <c r="I25" s="144" t="s">
        <v>132</v>
      </c>
      <c r="J25" s="141" t="s">
        <v>262</v>
      </c>
    </row>
    <row r="26" spans="1:11" ht="38.25" x14ac:dyDescent="0.2">
      <c r="A26" s="41">
        <v>16</v>
      </c>
      <c r="B26" s="40" t="s">
        <v>30</v>
      </c>
      <c r="C26" s="46" t="s">
        <v>66</v>
      </c>
      <c r="D26" s="139"/>
      <c r="E26" s="140">
        <f t="shared" si="2"/>
        <v>2</v>
      </c>
      <c r="F26" s="140"/>
      <c r="G26" s="140"/>
      <c r="H26" s="140">
        <f t="shared" si="1"/>
        <v>2</v>
      </c>
      <c r="I26" s="144" t="s">
        <v>266</v>
      </c>
      <c r="J26" s="44" t="s">
        <v>267</v>
      </c>
    </row>
    <row r="27" spans="1:11" ht="89.25" x14ac:dyDescent="0.2">
      <c r="A27" s="41">
        <v>17</v>
      </c>
      <c r="B27" s="40" t="s">
        <v>31</v>
      </c>
      <c r="C27" s="46" t="s">
        <v>67</v>
      </c>
      <c r="D27" s="118"/>
      <c r="E27" s="140">
        <f t="shared" si="2"/>
        <v>1</v>
      </c>
      <c r="F27" s="140"/>
      <c r="G27" s="140"/>
      <c r="H27" s="140">
        <f t="shared" si="1"/>
        <v>1</v>
      </c>
      <c r="I27" s="144" t="s">
        <v>272</v>
      </c>
      <c r="J27" s="87" t="s">
        <v>273</v>
      </c>
    </row>
    <row r="28" spans="1:11" s="16" customFormat="1" ht="25.5" x14ac:dyDescent="0.2">
      <c r="A28" s="41">
        <v>18</v>
      </c>
      <c r="B28" s="40" t="s">
        <v>32</v>
      </c>
      <c r="C28" s="44" t="s">
        <v>66</v>
      </c>
      <c r="D28" s="118"/>
      <c r="E28" s="140">
        <f t="shared" si="2"/>
        <v>2</v>
      </c>
      <c r="F28" s="140"/>
      <c r="G28" s="140"/>
      <c r="H28" s="140">
        <f t="shared" si="1"/>
        <v>2</v>
      </c>
      <c r="I28" s="144" t="s">
        <v>281</v>
      </c>
      <c r="J28" s="44" t="s">
        <v>282</v>
      </c>
    </row>
    <row r="29" spans="1:11" ht="63.75" x14ac:dyDescent="0.2">
      <c r="A29" s="41">
        <v>19</v>
      </c>
      <c r="B29" s="40" t="s">
        <v>33</v>
      </c>
      <c r="C29" s="46" t="s">
        <v>67</v>
      </c>
      <c r="D29" s="139"/>
      <c r="E29" s="140">
        <f t="shared" si="2"/>
        <v>1</v>
      </c>
      <c r="F29" s="140"/>
      <c r="G29" s="140"/>
      <c r="H29" s="140">
        <f t="shared" si="1"/>
        <v>1</v>
      </c>
      <c r="I29" s="144" t="s">
        <v>288</v>
      </c>
      <c r="J29" s="44" t="s">
        <v>371</v>
      </c>
    </row>
    <row r="30" spans="1:11" ht="76.5" x14ac:dyDescent="0.2">
      <c r="A30" s="41">
        <v>20</v>
      </c>
      <c r="B30" s="40" t="s">
        <v>34</v>
      </c>
      <c r="C30" s="46" t="s">
        <v>68</v>
      </c>
      <c r="D30" s="139" t="s">
        <v>170</v>
      </c>
      <c r="E30" s="140">
        <f t="shared" si="2"/>
        <v>0</v>
      </c>
      <c r="F30" s="140"/>
      <c r="G30" s="140"/>
      <c r="H30" s="140">
        <f t="shared" si="1"/>
        <v>0</v>
      </c>
      <c r="I30" s="144" t="s">
        <v>137</v>
      </c>
      <c r="J30" s="44" t="s">
        <v>309</v>
      </c>
    </row>
    <row r="31" spans="1:11" ht="114.75" x14ac:dyDescent="0.2">
      <c r="A31" s="41">
        <v>21</v>
      </c>
      <c r="B31" s="40" t="s">
        <v>35</v>
      </c>
      <c r="C31" s="46" t="s">
        <v>68</v>
      </c>
      <c r="D31" s="118"/>
      <c r="E31" s="140">
        <f t="shared" si="2"/>
        <v>0</v>
      </c>
      <c r="F31" s="140"/>
      <c r="G31" s="140"/>
      <c r="H31" s="140">
        <f t="shared" si="1"/>
        <v>0</v>
      </c>
      <c r="I31" s="144" t="s">
        <v>293</v>
      </c>
      <c r="J31" s="44" t="s">
        <v>294</v>
      </c>
    </row>
    <row r="32" spans="1:11" ht="63.75" x14ac:dyDescent="0.2">
      <c r="A32" s="41">
        <v>22</v>
      </c>
      <c r="B32" s="40" t="s">
        <v>36</v>
      </c>
      <c r="C32" s="46" t="s">
        <v>67</v>
      </c>
      <c r="D32" s="139" t="s">
        <v>170</v>
      </c>
      <c r="E32" s="140">
        <f t="shared" si="2"/>
        <v>1</v>
      </c>
      <c r="F32" s="140"/>
      <c r="G32" s="140"/>
      <c r="H32" s="140">
        <f t="shared" si="1"/>
        <v>1</v>
      </c>
      <c r="I32" s="144" t="s">
        <v>138</v>
      </c>
      <c r="J32" s="44" t="s">
        <v>297</v>
      </c>
    </row>
    <row r="33" spans="1:10" ht="38.25" x14ac:dyDescent="0.2">
      <c r="A33" s="41">
        <v>23</v>
      </c>
      <c r="B33" s="40" t="s">
        <v>37</v>
      </c>
      <c r="C33" s="46" t="s">
        <v>67</v>
      </c>
      <c r="D33" s="118"/>
      <c r="E33" s="140">
        <f t="shared" si="2"/>
        <v>1</v>
      </c>
      <c r="F33" s="140"/>
      <c r="G33" s="140"/>
      <c r="H33" s="140">
        <f t="shared" si="1"/>
        <v>1</v>
      </c>
      <c r="I33" s="144" t="s">
        <v>306</v>
      </c>
      <c r="J33" s="155" t="s">
        <v>307</v>
      </c>
    </row>
    <row r="34" spans="1:10" ht="38.25" x14ac:dyDescent="0.2">
      <c r="A34" s="41">
        <v>24</v>
      </c>
      <c r="B34" s="40" t="s">
        <v>38</v>
      </c>
      <c r="C34" s="46" t="s">
        <v>68</v>
      </c>
      <c r="D34" s="118"/>
      <c r="E34" s="140">
        <f t="shared" si="2"/>
        <v>0</v>
      </c>
      <c r="F34" s="140"/>
      <c r="G34" s="140"/>
      <c r="H34" s="140">
        <f t="shared" si="1"/>
        <v>0</v>
      </c>
      <c r="I34" s="144" t="s">
        <v>140</v>
      </c>
      <c r="J34" s="44" t="s">
        <v>311</v>
      </c>
    </row>
    <row r="35" spans="1:10" ht="89.25" x14ac:dyDescent="0.2">
      <c r="A35" s="41">
        <v>25</v>
      </c>
      <c r="B35" s="40" t="s">
        <v>39</v>
      </c>
      <c r="C35" s="46" t="s">
        <v>67</v>
      </c>
      <c r="D35" s="118"/>
      <c r="E35" s="140">
        <f t="shared" si="2"/>
        <v>1</v>
      </c>
      <c r="F35" s="140"/>
      <c r="G35" s="140"/>
      <c r="H35" s="140">
        <f t="shared" si="1"/>
        <v>1</v>
      </c>
      <c r="I35" s="144" t="s">
        <v>320</v>
      </c>
      <c r="J35" s="87" t="s">
        <v>370</v>
      </c>
    </row>
    <row r="36" spans="1:10" ht="38.25" x14ac:dyDescent="0.2">
      <c r="A36" s="41">
        <v>26</v>
      </c>
      <c r="B36" s="40" t="s">
        <v>40</v>
      </c>
      <c r="C36" s="46" t="s">
        <v>68</v>
      </c>
      <c r="D36" s="118"/>
      <c r="E36" s="140">
        <f t="shared" si="2"/>
        <v>0</v>
      </c>
      <c r="F36" s="140"/>
      <c r="G36" s="140"/>
      <c r="H36" s="140">
        <f t="shared" si="1"/>
        <v>0</v>
      </c>
      <c r="I36" s="144" t="s">
        <v>143</v>
      </c>
      <c r="J36" s="44" t="s">
        <v>330</v>
      </c>
    </row>
    <row r="37" spans="1:10" ht="51" x14ac:dyDescent="0.2">
      <c r="A37" s="41">
        <v>27</v>
      </c>
      <c r="B37" s="40" t="s">
        <v>41</v>
      </c>
      <c r="C37" s="46" t="s">
        <v>68</v>
      </c>
      <c r="D37" s="139" t="s">
        <v>170</v>
      </c>
      <c r="E37" s="140">
        <f t="shared" si="2"/>
        <v>0</v>
      </c>
      <c r="F37" s="140"/>
      <c r="G37" s="140"/>
      <c r="H37" s="140">
        <f t="shared" si="1"/>
        <v>0</v>
      </c>
      <c r="I37" s="144" t="s">
        <v>338</v>
      </c>
      <c r="J37" s="44" t="s">
        <v>339</v>
      </c>
    </row>
    <row r="38" spans="1:10" ht="57" customHeight="1" x14ac:dyDescent="0.2">
      <c r="A38" s="41">
        <v>28</v>
      </c>
      <c r="B38" s="40" t="s">
        <v>42</v>
      </c>
      <c r="C38" s="46" t="s">
        <v>66</v>
      </c>
      <c r="D38" s="139" t="s">
        <v>346</v>
      </c>
      <c r="E38" s="140">
        <f t="shared" si="2"/>
        <v>2</v>
      </c>
      <c r="F38" s="140">
        <v>0.5</v>
      </c>
      <c r="G38" s="140"/>
      <c r="H38" s="140">
        <f t="shared" si="1"/>
        <v>1</v>
      </c>
      <c r="I38" s="144" t="s">
        <v>345</v>
      </c>
      <c r="J38" s="44" t="s">
        <v>352</v>
      </c>
    </row>
    <row r="39" spans="1:10" ht="63.75" x14ac:dyDescent="0.2">
      <c r="A39" s="41">
        <v>29</v>
      </c>
      <c r="B39" s="40" t="s">
        <v>43</v>
      </c>
      <c r="C39" s="46" t="s">
        <v>67</v>
      </c>
      <c r="D39" s="118"/>
      <c r="E39" s="140">
        <f t="shared" si="2"/>
        <v>1</v>
      </c>
      <c r="F39" s="140"/>
      <c r="G39" s="140"/>
      <c r="H39" s="140">
        <f t="shared" si="1"/>
        <v>1</v>
      </c>
      <c r="I39" s="144" t="s">
        <v>351</v>
      </c>
      <c r="J39" s="44" t="s">
        <v>353</v>
      </c>
    </row>
    <row r="40" spans="1:10" s="16" customFormat="1" ht="63.75" x14ac:dyDescent="0.2">
      <c r="A40" s="42">
        <v>30</v>
      </c>
      <c r="B40" s="40" t="s">
        <v>44</v>
      </c>
      <c r="C40" s="44" t="s">
        <v>67</v>
      </c>
      <c r="D40" s="139"/>
      <c r="E40" s="140">
        <f t="shared" si="2"/>
        <v>1</v>
      </c>
      <c r="F40" s="140"/>
      <c r="G40" s="140"/>
      <c r="H40" s="140">
        <f t="shared" si="1"/>
        <v>1</v>
      </c>
      <c r="I40" s="144" t="s">
        <v>361</v>
      </c>
      <c r="J40" s="44" t="s">
        <v>362</v>
      </c>
    </row>
    <row r="41" spans="1:10" s="7" customFormat="1" ht="87.75" customHeight="1" x14ac:dyDescent="0.2">
      <c r="A41" s="42">
        <v>31</v>
      </c>
      <c r="B41" s="40" t="s">
        <v>45</v>
      </c>
      <c r="C41" s="46" t="s">
        <v>68</v>
      </c>
      <c r="D41" s="118"/>
      <c r="E41" s="140">
        <f t="shared" si="2"/>
        <v>0</v>
      </c>
      <c r="F41" s="140"/>
      <c r="G41" s="140"/>
      <c r="H41" s="140">
        <f t="shared" si="1"/>
        <v>0</v>
      </c>
      <c r="I41" s="144" t="s">
        <v>114</v>
      </c>
      <c r="J41" s="44" t="s">
        <v>365</v>
      </c>
    </row>
    <row r="42" spans="1:10" s="7" customFormat="1" ht="102" x14ac:dyDescent="0.2">
      <c r="A42" s="42">
        <v>32</v>
      </c>
      <c r="B42" s="40" t="s">
        <v>46</v>
      </c>
      <c r="C42" s="46" t="s">
        <v>67</v>
      </c>
      <c r="D42" s="139"/>
      <c r="E42" s="140">
        <f t="shared" si="2"/>
        <v>1</v>
      </c>
      <c r="F42" s="140"/>
      <c r="G42" s="140">
        <v>0.5</v>
      </c>
      <c r="H42" s="140">
        <f t="shared" si="1"/>
        <v>0.5</v>
      </c>
      <c r="I42" s="144" t="s">
        <v>148</v>
      </c>
      <c r="J42" s="87" t="s">
        <v>372</v>
      </c>
    </row>
    <row r="43" spans="1:10" ht="76.5" x14ac:dyDescent="0.2">
      <c r="A43" s="42">
        <v>33</v>
      </c>
      <c r="B43" s="40" t="s">
        <v>47</v>
      </c>
      <c r="C43" s="46" t="s">
        <v>68</v>
      </c>
      <c r="D43" s="118"/>
      <c r="E43" s="140">
        <f t="shared" si="2"/>
        <v>0</v>
      </c>
      <c r="F43" s="140"/>
      <c r="G43" s="140"/>
      <c r="H43" s="140">
        <f t="shared" si="1"/>
        <v>0</v>
      </c>
      <c r="I43" s="144" t="s">
        <v>374</v>
      </c>
      <c r="J43" s="44" t="s">
        <v>375</v>
      </c>
    </row>
    <row r="44" spans="1:10" s="7" customFormat="1" ht="102" x14ac:dyDescent="0.2">
      <c r="A44" s="42">
        <v>34</v>
      </c>
      <c r="B44" s="40" t="s">
        <v>48</v>
      </c>
      <c r="C44" s="46" t="s">
        <v>68</v>
      </c>
      <c r="D44" s="139" t="s">
        <v>386</v>
      </c>
      <c r="E44" s="140">
        <f t="shared" si="2"/>
        <v>0</v>
      </c>
      <c r="F44" s="140"/>
      <c r="G44" s="140"/>
      <c r="H44" s="140">
        <f t="shared" si="1"/>
        <v>0</v>
      </c>
      <c r="I44" s="144" t="s">
        <v>385</v>
      </c>
      <c r="J44" s="44" t="s">
        <v>387</v>
      </c>
    </row>
    <row r="45" spans="1:10" s="7" customFormat="1" ht="102.75" customHeight="1" x14ac:dyDescent="0.2">
      <c r="A45" s="42">
        <v>35</v>
      </c>
      <c r="B45" s="40" t="s">
        <v>49</v>
      </c>
      <c r="C45" s="46" t="s">
        <v>68</v>
      </c>
      <c r="D45" s="118"/>
      <c r="E45" s="140">
        <f t="shared" si="2"/>
        <v>0</v>
      </c>
      <c r="F45" s="140"/>
      <c r="G45" s="140"/>
      <c r="H45" s="140">
        <f t="shared" si="1"/>
        <v>0</v>
      </c>
      <c r="I45" s="144" t="s">
        <v>389</v>
      </c>
      <c r="J45" s="44" t="s">
        <v>390</v>
      </c>
    </row>
    <row r="46" spans="1:10" s="7" customFormat="1" ht="25.5" x14ac:dyDescent="0.2">
      <c r="A46" s="41">
        <v>36</v>
      </c>
      <c r="B46" s="40" t="s">
        <v>51</v>
      </c>
      <c r="C46" s="46" t="s">
        <v>68</v>
      </c>
      <c r="D46" s="118"/>
      <c r="E46" s="140">
        <f t="shared" si="2"/>
        <v>0</v>
      </c>
      <c r="F46" s="140"/>
      <c r="G46" s="140"/>
      <c r="H46" s="140">
        <f t="shared" si="1"/>
        <v>0</v>
      </c>
      <c r="I46" s="127"/>
      <c r="J46" s="44" t="s">
        <v>158</v>
      </c>
    </row>
    <row r="47" spans="1:10" s="16" customFormat="1" ht="89.25" x14ac:dyDescent="0.2">
      <c r="A47" s="41">
        <v>37</v>
      </c>
      <c r="B47" s="40" t="s">
        <v>52</v>
      </c>
      <c r="C47" s="44" t="s">
        <v>68</v>
      </c>
      <c r="D47" s="117"/>
      <c r="E47" s="140">
        <f t="shared" si="2"/>
        <v>0</v>
      </c>
      <c r="F47" s="140"/>
      <c r="G47" s="140"/>
      <c r="H47" s="140">
        <f t="shared" si="1"/>
        <v>0</v>
      </c>
      <c r="I47" s="144" t="s">
        <v>163</v>
      </c>
      <c r="J47" s="44" t="s">
        <v>413</v>
      </c>
    </row>
    <row r="48" spans="1:10" s="7" customFormat="1" ht="63.75" x14ac:dyDescent="0.2">
      <c r="A48" s="41">
        <v>38</v>
      </c>
      <c r="B48" s="40" t="s">
        <v>53</v>
      </c>
      <c r="C48" s="46" t="s">
        <v>66</v>
      </c>
      <c r="D48" s="139" t="s">
        <v>170</v>
      </c>
      <c r="E48" s="140">
        <f t="shared" si="2"/>
        <v>2</v>
      </c>
      <c r="F48" s="140"/>
      <c r="G48" s="140">
        <v>0.5</v>
      </c>
      <c r="H48" s="140">
        <f t="shared" si="1"/>
        <v>1</v>
      </c>
      <c r="I48" s="144" t="s">
        <v>164</v>
      </c>
      <c r="J48" s="87" t="s">
        <v>401</v>
      </c>
    </row>
    <row r="49" spans="1:10" s="7" customFormat="1" ht="85.5" customHeight="1" x14ac:dyDescent="0.2">
      <c r="A49" s="41">
        <v>39</v>
      </c>
      <c r="B49" s="40" t="s">
        <v>50</v>
      </c>
      <c r="C49" s="46" t="s">
        <v>66</v>
      </c>
      <c r="D49" s="118"/>
      <c r="E49" s="140">
        <f t="shared" si="2"/>
        <v>2</v>
      </c>
      <c r="F49" s="140"/>
      <c r="G49" s="140"/>
      <c r="H49" s="140">
        <f t="shared" si="1"/>
        <v>2</v>
      </c>
      <c r="I49" s="144" t="s">
        <v>156</v>
      </c>
      <c r="J49" s="44" t="s">
        <v>406</v>
      </c>
    </row>
    <row r="50" spans="1:10" ht="61.5" customHeight="1" x14ac:dyDescent="0.2">
      <c r="A50" s="41">
        <v>40</v>
      </c>
      <c r="B50" s="40" t="s">
        <v>54</v>
      </c>
      <c r="C50" s="46" t="s">
        <v>66</v>
      </c>
      <c r="D50" s="118"/>
      <c r="E50" s="140">
        <f t="shared" si="2"/>
        <v>2</v>
      </c>
      <c r="F50" s="140"/>
      <c r="G50" s="140"/>
      <c r="H50" s="140">
        <f t="shared" si="1"/>
        <v>2</v>
      </c>
      <c r="I50" s="144" t="s">
        <v>165</v>
      </c>
      <c r="J50" s="44" t="s">
        <v>408</v>
      </c>
    </row>
    <row r="51" spans="1:10" ht="99" customHeight="1" x14ac:dyDescent="0.2">
      <c r="A51" s="41">
        <v>41</v>
      </c>
      <c r="B51" s="40" t="s">
        <v>55</v>
      </c>
      <c r="C51" s="46" t="s">
        <v>68</v>
      </c>
      <c r="D51" s="118"/>
      <c r="E51" s="140">
        <f t="shared" si="2"/>
        <v>0</v>
      </c>
      <c r="F51" s="140"/>
      <c r="G51" s="140"/>
      <c r="H51" s="140">
        <f t="shared" si="1"/>
        <v>0</v>
      </c>
      <c r="I51" s="144" t="s">
        <v>409</v>
      </c>
      <c r="J51" s="44" t="s">
        <v>158</v>
      </c>
    </row>
    <row r="52" spans="1:10" s="7" customFormat="1" ht="25.5" x14ac:dyDescent="0.2">
      <c r="A52" s="41">
        <v>42</v>
      </c>
      <c r="B52" s="40" t="s">
        <v>56</v>
      </c>
      <c r="C52" s="46" t="s">
        <v>65</v>
      </c>
      <c r="D52" s="156"/>
      <c r="E52" s="140">
        <f t="shared" si="2"/>
        <v>3</v>
      </c>
      <c r="F52" s="140"/>
      <c r="G52" s="140"/>
      <c r="H52" s="140">
        <f t="shared" si="1"/>
        <v>3</v>
      </c>
      <c r="I52" s="144" t="s">
        <v>153</v>
      </c>
      <c r="J52" s="44" t="s">
        <v>412</v>
      </c>
    </row>
    <row r="53" spans="1:10" ht="15" x14ac:dyDescent="0.25">
      <c r="C53" s="45"/>
      <c r="D53" s="45"/>
      <c r="E53" s="45"/>
      <c r="F53" s="45"/>
      <c r="I53" s="89"/>
      <c r="J53" s="90"/>
    </row>
    <row r="54" spans="1:10" ht="15" x14ac:dyDescent="0.25">
      <c r="C54" s="45"/>
      <c r="D54" s="45"/>
      <c r="E54" s="45"/>
      <c r="F54" s="45"/>
      <c r="I54" s="68"/>
    </row>
    <row r="55" spans="1:10" ht="15" x14ac:dyDescent="0.25">
      <c r="I55" s="68"/>
    </row>
    <row r="56" spans="1:10" ht="15" x14ac:dyDescent="0.25">
      <c r="A56" s="13"/>
      <c r="B56" s="8"/>
      <c r="C56" s="14"/>
      <c r="D56" s="14"/>
      <c r="E56" s="14"/>
      <c r="F56" s="14"/>
      <c r="I56" s="68"/>
    </row>
    <row r="57" spans="1:10" ht="15" x14ac:dyDescent="0.25">
      <c r="I57" s="68"/>
    </row>
    <row r="58" spans="1:10" ht="15" x14ac:dyDescent="0.25">
      <c r="I58" s="68"/>
    </row>
    <row r="59" spans="1:10" ht="15" x14ac:dyDescent="0.25">
      <c r="I59" s="68"/>
    </row>
    <row r="60" spans="1:10" ht="15" x14ac:dyDescent="0.25">
      <c r="I60" s="68"/>
    </row>
    <row r="61" spans="1:10" ht="15" x14ac:dyDescent="0.25">
      <c r="I61" s="68"/>
    </row>
    <row r="62" spans="1:10" ht="15" x14ac:dyDescent="0.25">
      <c r="I62" s="68"/>
    </row>
    <row r="63" spans="1:10" ht="15" x14ac:dyDescent="0.25">
      <c r="A63" s="13"/>
      <c r="B63" s="8"/>
      <c r="C63" s="14"/>
      <c r="D63" s="14"/>
      <c r="E63" s="14"/>
      <c r="F63" s="14"/>
      <c r="I63" s="68"/>
    </row>
    <row r="64" spans="1:10" ht="15" x14ac:dyDescent="0.25">
      <c r="I64" s="68"/>
    </row>
    <row r="65" spans="1:9" ht="15" x14ac:dyDescent="0.25">
      <c r="I65" s="68"/>
    </row>
    <row r="66" spans="1:9" ht="15" x14ac:dyDescent="0.25">
      <c r="I66" s="68"/>
    </row>
    <row r="67" spans="1:9" ht="15" x14ac:dyDescent="0.25">
      <c r="A67" s="13"/>
      <c r="B67" s="8"/>
      <c r="C67" s="14"/>
      <c r="D67" s="14"/>
      <c r="E67" s="14"/>
      <c r="F67" s="14"/>
      <c r="I67" s="68"/>
    </row>
    <row r="68" spans="1:9" ht="15" x14ac:dyDescent="0.25">
      <c r="I68" s="68"/>
    </row>
    <row r="70" spans="1:9" x14ac:dyDescent="0.2">
      <c r="A70" s="13"/>
      <c r="B70" s="8"/>
      <c r="C70" s="14"/>
      <c r="D70" s="14"/>
      <c r="E70" s="14"/>
      <c r="F70" s="14"/>
    </row>
    <row r="74" spans="1:9" x14ac:dyDescent="0.2">
      <c r="A74" s="13"/>
      <c r="B74" s="8"/>
      <c r="C74" s="14"/>
      <c r="D74" s="14"/>
      <c r="E74" s="14"/>
      <c r="F74" s="14"/>
    </row>
    <row r="77" spans="1:9" x14ac:dyDescent="0.2">
      <c r="A77" s="13"/>
      <c r="B77" s="8"/>
      <c r="C77" s="14"/>
      <c r="D77" s="14"/>
      <c r="E77" s="14"/>
      <c r="F77" s="14"/>
    </row>
    <row r="81" spans="1:6" x14ac:dyDescent="0.2">
      <c r="A81" s="13"/>
      <c r="B81" s="8"/>
      <c r="C81" s="14"/>
      <c r="D81" s="14"/>
      <c r="E81" s="14"/>
      <c r="F81" s="14"/>
    </row>
  </sheetData>
  <mergeCells count="12">
    <mergeCell ref="J4:J8"/>
    <mergeCell ref="A3:J3"/>
    <mergeCell ref="H5:H8"/>
    <mergeCell ref="I4:I8"/>
    <mergeCell ref="D4:D8"/>
    <mergeCell ref="E5:E8"/>
    <mergeCell ref="F6:F8"/>
    <mergeCell ref="G6:G8"/>
    <mergeCell ref="B5:B8"/>
    <mergeCell ref="A4:A8"/>
    <mergeCell ref="E4:H4"/>
    <mergeCell ref="F5:G5"/>
  </mergeCells>
  <dataValidations count="3">
    <dataValidation type="list" allowBlank="1" showInputMessage="1" showErrorMessage="1" sqref="C14">
      <formula1>Выбор_1.2</formula1>
    </dataValidation>
    <dataValidation type="list" allowBlank="1" showInputMessage="1" showErrorMessage="1" sqref="C10:C13 D52 C15:C52">
      <formula1>$C$5:$C$8</formula1>
    </dataValidation>
    <dataValidation type="list" allowBlank="1" showInputMessage="1" showErrorMessage="1" sqref="F9:G52">
      <formula1>Формат</formula1>
    </dataValidation>
  </dataValidations>
  <hyperlinks>
    <hyperlink ref="I10" r:id="rId1"/>
    <hyperlink ref="I13" r:id="rId2"/>
    <hyperlink ref="I16" r:id="rId3"/>
    <hyperlink ref="I15" r:id="rId4"/>
    <hyperlink ref="I18" r:id="rId5"/>
    <hyperlink ref="I20" r:id="rId6"/>
    <hyperlink ref="I23" r:id="rId7" display="http://voskresensk64.ru/administration/statistics/Budget for citizens/"/>
    <hyperlink ref="I24" r:id="rId8"/>
    <hyperlink ref="I26" r:id="rId9"/>
    <hyperlink ref="I22" r:id="rId10"/>
    <hyperlink ref="I29" r:id="rId11"/>
    <hyperlink ref="I30" r:id="rId12"/>
    <hyperlink ref="I31" r:id="rId13"/>
    <hyperlink ref="I34" r:id="rId14"/>
    <hyperlink ref="I37" r:id="rId15"/>
    <hyperlink ref="I39" r:id="rId16" display="http://petrovsk64.ru/sub-org/fin-upr/otkrytyy-byudzhet/byudzhet-dlya-grazhdan/"/>
    <hyperlink ref="I40" r:id="rId17"/>
    <hyperlink ref="I41" r:id="rId18"/>
    <hyperlink ref="I42" r:id="rId19"/>
    <hyperlink ref="I44" r:id="rId20"/>
    <hyperlink ref="I45" r:id="rId21" display="http://sam64.ru/index.php?option=com_content&amp;view=article&amp;id=634&amp;Itemid=242"/>
    <hyperlink ref="I48" r:id="rId22"/>
  </hyperlinks>
  <pageMargins left="0.9055118110236221" right="0.70866141732283472" top="0.35433070866141736" bottom="0.35433070866141736" header="0.31496062992125984" footer="0.31496062992125984"/>
  <pageSetup paperSize="9" scale="47" fitToHeight="3" orientation="landscape" r:id="rId2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 sqref="B1:B65536"/>
    </sheetView>
  </sheetViews>
  <sheetFormatPr defaultRowHeight="15" x14ac:dyDescent="0.25"/>
  <cols>
    <col min="1" max="1" width="19.7109375" customWidth="1"/>
    <col min="2" max="2" width="16.7109375" customWidth="1"/>
  </cols>
  <sheetData>
    <row r="1" spans="1:3" x14ac:dyDescent="0.25">
      <c r="A1" s="2" t="s">
        <v>0</v>
      </c>
      <c r="B1" s="1">
        <v>2015</v>
      </c>
    </row>
    <row r="3" spans="1:3" x14ac:dyDescent="0.25">
      <c r="A3" s="2" t="s">
        <v>8</v>
      </c>
      <c r="B3" s="2" t="s">
        <v>9</v>
      </c>
      <c r="C3" s="2"/>
    </row>
    <row r="4" spans="1:3" x14ac:dyDescent="0.25">
      <c r="A4" s="2"/>
      <c r="B4" s="2" t="s">
        <v>10</v>
      </c>
      <c r="C4" s="2">
        <v>0.5</v>
      </c>
    </row>
    <row r="5" spans="1:3" x14ac:dyDescent="0.25">
      <c r="A5" s="2"/>
      <c r="B5" s="2"/>
    </row>
    <row r="6" spans="1:3" x14ac:dyDescent="0.25">
      <c r="A6" s="2"/>
      <c r="B6" s="2"/>
    </row>
    <row r="7" spans="1:3" x14ac:dyDescent="0.25">
      <c r="A7" s="2"/>
      <c r="B7" s="2"/>
    </row>
    <row r="8" spans="1:3" x14ac:dyDescent="0.25">
      <c r="A8" s="2"/>
      <c r="B8"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view="pageBreakPreview" topLeftCell="B1" zoomScaleNormal="100" zoomScaleSheetLayoutView="100" workbookViewId="0">
      <pane ySplit="6" topLeftCell="A43" activePane="bottomLeft" state="frozenSplit"/>
      <selection activeCell="B1" sqref="B1"/>
      <selection pane="bottomLeft" activeCell="G51" sqref="G51"/>
    </sheetView>
  </sheetViews>
  <sheetFormatPr defaultRowHeight="12.75" x14ac:dyDescent="0.2"/>
  <cols>
    <col min="1" max="1" width="3.85546875" style="12" customWidth="1"/>
    <col min="2" max="2" width="23.28515625" style="22" customWidth="1"/>
    <col min="3" max="3" width="55.140625" style="11" customWidth="1"/>
    <col min="4" max="4" width="18.140625" style="11" customWidth="1"/>
    <col min="5" max="5" width="25.28515625" style="11" customWidth="1"/>
    <col min="6" max="6" width="11" style="11" customWidth="1"/>
    <col min="7" max="7" width="12.140625" style="11" customWidth="1"/>
    <col min="8" max="8" width="10.42578125" style="11" customWidth="1"/>
    <col min="9" max="9" width="10.42578125" style="22" customWidth="1"/>
    <col min="10" max="10" width="9.140625" style="22"/>
    <col min="11" max="11" width="49.7109375" style="22" customWidth="1"/>
    <col min="12" max="12" width="39.85546875" style="22" customWidth="1"/>
    <col min="13" max="16384" width="9.140625" style="22"/>
  </cols>
  <sheetData>
    <row r="1" spans="1:12" s="19" customFormat="1" ht="17.25" customHeight="1" x14ac:dyDescent="0.25">
      <c r="A1" s="113" t="s">
        <v>102</v>
      </c>
      <c r="B1" s="49"/>
      <c r="C1" s="49"/>
      <c r="D1" s="49"/>
      <c r="E1" s="49"/>
      <c r="F1" s="49"/>
      <c r="G1" s="49"/>
      <c r="H1" s="49"/>
      <c r="I1" s="49"/>
      <c r="J1" s="49"/>
      <c r="K1"/>
    </row>
    <row r="2" spans="1:12" ht="16.5" customHeight="1" x14ac:dyDescent="0.2">
      <c r="A2" s="17" t="s">
        <v>16</v>
      </c>
      <c r="B2" s="5"/>
      <c r="C2" s="43"/>
      <c r="D2" s="43"/>
      <c r="E2" s="43"/>
      <c r="F2" s="43"/>
      <c r="G2" s="43"/>
      <c r="H2" s="23"/>
    </row>
    <row r="3" spans="1:12" ht="16.5" customHeight="1" x14ac:dyDescent="0.2">
      <c r="A3" s="179" t="str">
        <f>'Методика II этап'!B18</f>
        <v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v>
      </c>
      <c r="B3" s="179"/>
      <c r="C3" s="179"/>
      <c r="D3" s="179"/>
      <c r="E3" s="179"/>
      <c r="F3" s="179"/>
      <c r="G3" s="179"/>
      <c r="H3" s="179"/>
      <c r="I3" s="179"/>
      <c r="J3" s="179"/>
      <c r="K3" s="179"/>
      <c r="L3" s="179"/>
    </row>
    <row r="4" spans="1:12" ht="51" customHeight="1" x14ac:dyDescent="0.2">
      <c r="A4" s="172" t="s">
        <v>4</v>
      </c>
      <c r="B4" s="101" t="s">
        <v>59</v>
      </c>
      <c r="C4" s="101" t="str">
        <f>'Методика II этап'!B17</f>
        <v>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D4" s="101" t="s">
        <v>181</v>
      </c>
      <c r="E4" s="172" t="s">
        <v>174</v>
      </c>
      <c r="F4" s="172" t="s">
        <v>103</v>
      </c>
      <c r="G4" s="172"/>
      <c r="H4" s="172"/>
      <c r="I4" s="172"/>
      <c r="J4" s="172"/>
      <c r="K4" s="172" t="s">
        <v>3</v>
      </c>
      <c r="L4" s="172" t="s">
        <v>62</v>
      </c>
    </row>
    <row r="5" spans="1:12" s="10" customFormat="1" ht="30.75" customHeight="1" x14ac:dyDescent="0.2">
      <c r="A5" s="172"/>
      <c r="B5" s="172" t="s">
        <v>7</v>
      </c>
      <c r="C5" s="102" t="str">
        <f>'Методика II этап'!B19</f>
        <v>Опубликовано</v>
      </c>
      <c r="D5" s="178" t="s">
        <v>57</v>
      </c>
      <c r="E5" s="172"/>
      <c r="F5" s="174" t="s">
        <v>13</v>
      </c>
      <c r="G5" s="178" t="s">
        <v>14</v>
      </c>
      <c r="H5" s="178"/>
      <c r="I5" s="178"/>
      <c r="J5" s="174" t="s">
        <v>12</v>
      </c>
      <c r="K5" s="172"/>
      <c r="L5" s="172"/>
    </row>
    <row r="6" spans="1:12" s="10" customFormat="1" ht="46.5" customHeight="1" x14ac:dyDescent="0.2">
      <c r="A6" s="172"/>
      <c r="B6" s="172"/>
      <c r="C6" s="102" t="str">
        <f>'Методика II этап'!B20</f>
        <v>Не опубликовано или не отвечает требованиям</v>
      </c>
      <c r="D6" s="178"/>
      <c r="E6" s="172"/>
      <c r="F6" s="174"/>
      <c r="G6" s="102" t="s">
        <v>11</v>
      </c>
      <c r="H6" s="102" t="s">
        <v>17</v>
      </c>
      <c r="I6" s="102" t="s">
        <v>58</v>
      </c>
      <c r="J6" s="174"/>
      <c r="K6" s="172"/>
      <c r="L6" s="172"/>
    </row>
    <row r="7" spans="1:12" s="50" customFormat="1" x14ac:dyDescent="0.2">
      <c r="A7" s="69"/>
      <c r="B7" s="70" t="s">
        <v>180</v>
      </c>
      <c r="C7" s="83"/>
      <c r="D7" s="83"/>
      <c r="E7" s="84"/>
      <c r="F7" s="77"/>
      <c r="G7" s="77"/>
      <c r="H7" s="77"/>
      <c r="I7" s="77"/>
      <c r="J7" s="77"/>
      <c r="K7" s="115"/>
      <c r="L7" s="107"/>
    </row>
    <row r="8" spans="1:12" s="7" customFormat="1" ht="25.5" x14ac:dyDescent="0.2">
      <c r="A8" s="41">
        <v>1</v>
      </c>
      <c r="B8" s="40" t="s">
        <v>18</v>
      </c>
      <c r="C8" s="46" t="s">
        <v>84</v>
      </c>
      <c r="D8" s="139" t="s">
        <v>188</v>
      </c>
      <c r="E8" s="139"/>
      <c r="F8" s="140">
        <f>IF(C8=$C$5,1,0)</f>
        <v>0</v>
      </c>
      <c r="G8" s="140"/>
      <c r="H8" s="140"/>
      <c r="I8" s="140"/>
      <c r="J8" s="140">
        <f>F8*(1-G8)*(1-H8)*(1-I8)</f>
        <v>0</v>
      </c>
      <c r="K8" s="144" t="s">
        <v>187</v>
      </c>
      <c r="L8" s="47" t="s">
        <v>176</v>
      </c>
    </row>
    <row r="9" spans="1:12" ht="63.75" x14ac:dyDescent="0.2">
      <c r="A9" s="41">
        <v>2</v>
      </c>
      <c r="B9" s="40" t="s">
        <v>19</v>
      </c>
      <c r="C9" s="46" t="s">
        <v>84</v>
      </c>
      <c r="D9" s="139" t="s">
        <v>154</v>
      </c>
      <c r="E9" s="139"/>
      <c r="F9" s="140">
        <f>IF(C9=$C$5,1,0)</f>
        <v>0</v>
      </c>
      <c r="G9" s="140"/>
      <c r="H9" s="140"/>
      <c r="I9" s="140"/>
      <c r="J9" s="140">
        <f t="shared" ref="J9" si="0">F9*(1-H9)*(1-I9)</f>
        <v>0</v>
      </c>
      <c r="K9" s="144" t="s">
        <v>196</v>
      </c>
      <c r="L9" s="47" t="s">
        <v>146</v>
      </c>
    </row>
    <row r="10" spans="1:12" ht="25.5" x14ac:dyDescent="0.2">
      <c r="A10" s="41">
        <v>3</v>
      </c>
      <c r="B10" s="40" t="s">
        <v>182</v>
      </c>
      <c r="C10" s="46" t="s">
        <v>83</v>
      </c>
      <c r="D10" s="58" t="s">
        <v>112</v>
      </c>
      <c r="E10" s="146"/>
      <c r="F10" s="140">
        <f>IF(C10=$C$5,1,0)</f>
        <v>1</v>
      </c>
      <c r="G10" s="140"/>
      <c r="H10" s="140"/>
      <c r="I10" s="140"/>
      <c r="J10" s="140">
        <f>F10*(1-H10)*(1-I10)*(1-G10)</f>
        <v>1</v>
      </c>
      <c r="K10" s="144" t="s">
        <v>206</v>
      </c>
      <c r="L10" s="133"/>
    </row>
    <row r="11" spans="1:12" s="7" customFormat="1" ht="102" x14ac:dyDescent="0.2">
      <c r="A11" s="41">
        <v>4</v>
      </c>
      <c r="B11" s="40" t="s">
        <v>20</v>
      </c>
      <c r="C11" s="46" t="s">
        <v>84</v>
      </c>
      <c r="D11" s="118"/>
      <c r="E11" s="126"/>
      <c r="F11" s="140">
        <f>IF(C11=$C$5,1,0)</f>
        <v>0</v>
      </c>
      <c r="G11" s="140"/>
      <c r="H11" s="140"/>
      <c r="I11" s="140"/>
      <c r="J11" s="140">
        <f>F11*(1-H11)*(1-I11)*(1-G11)</f>
        <v>0</v>
      </c>
      <c r="K11" s="144" t="s">
        <v>119</v>
      </c>
      <c r="L11" s="47" t="s">
        <v>211</v>
      </c>
    </row>
    <row r="12" spans="1:12" s="51" customFormat="1" x14ac:dyDescent="0.2">
      <c r="A12" s="75"/>
      <c r="B12" s="70" t="s">
        <v>60</v>
      </c>
      <c r="C12" s="86"/>
      <c r="D12" s="134"/>
      <c r="E12" s="121"/>
      <c r="F12" s="122"/>
      <c r="G12" s="122"/>
      <c r="H12" s="122"/>
      <c r="I12" s="122"/>
      <c r="J12" s="122"/>
      <c r="K12" s="125"/>
      <c r="L12" s="116"/>
    </row>
    <row r="13" spans="1:12" ht="67.5" customHeight="1" x14ac:dyDescent="0.2">
      <c r="A13" s="41">
        <v>5</v>
      </c>
      <c r="B13" s="40" t="s">
        <v>21</v>
      </c>
      <c r="C13" s="46" t="s">
        <v>84</v>
      </c>
      <c r="D13" s="139" t="s">
        <v>110</v>
      </c>
      <c r="E13" s="150"/>
      <c r="F13" s="140">
        <f>IF(C13=$C$5,1,0)</f>
        <v>0</v>
      </c>
      <c r="G13" s="140"/>
      <c r="H13" s="140"/>
      <c r="I13" s="140"/>
      <c r="J13" s="140">
        <f>F13*(1-H13)*(1-I13)*(1-G13)</f>
        <v>0</v>
      </c>
      <c r="K13" s="144" t="s">
        <v>124</v>
      </c>
      <c r="L13" s="44" t="s">
        <v>126</v>
      </c>
    </row>
    <row r="14" spans="1:12" s="7" customFormat="1" ht="25.5" x14ac:dyDescent="0.2">
      <c r="A14" s="41">
        <v>6</v>
      </c>
      <c r="B14" s="40" t="s">
        <v>23</v>
      </c>
      <c r="C14" s="46" t="s">
        <v>84</v>
      </c>
      <c r="D14" s="149"/>
      <c r="E14" s="150"/>
      <c r="F14" s="140">
        <f t="shared" ref="F14:F50" si="1">IF(C14=$C$5,1,0)</f>
        <v>0</v>
      </c>
      <c r="G14" s="140"/>
      <c r="H14" s="140"/>
      <c r="I14" s="140"/>
      <c r="J14" s="140">
        <f t="shared" ref="J14:J50" si="2">F14*(1-H14)*(1-I14)*(1-G14)</f>
        <v>0</v>
      </c>
      <c r="K14" s="151"/>
      <c r="L14" s="44" t="s">
        <v>113</v>
      </c>
    </row>
    <row r="15" spans="1:12" s="7" customFormat="1" ht="51" x14ac:dyDescent="0.2">
      <c r="A15" s="41">
        <v>7</v>
      </c>
      <c r="B15" s="40" t="s">
        <v>22</v>
      </c>
      <c r="C15" s="46" t="s">
        <v>84</v>
      </c>
      <c r="D15" s="139" t="s">
        <v>110</v>
      </c>
      <c r="E15" s="139"/>
      <c r="F15" s="140">
        <f t="shared" si="1"/>
        <v>0</v>
      </c>
      <c r="G15" s="140"/>
      <c r="H15" s="140"/>
      <c r="I15" s="140"/>
      <c r="J15" s="140">
        <f t="shared" si="2"/>
        <v>0</v>
      </c>
      <c r="K15" s="144" t="s">
        <v>222</v>
      </c>
      <c r="L15" s="44" t="s">
        <v>313</v>
      </c>
    </row>
    <row r="16" spans="1:12" s="7" customFormat="1" ht="38.25" x14ac:dyDescent="0.2">
      <c r="A16" s="41">
        <v>8</v>
      </c>
      <c r="B16" s="40" t="s">
        <v>24</v>
      </c>
      <c r="C16" s="46" t="s">
        <v>83</v>
      </c>
      <c r="D16" s="58" t="s">
        <v>112</v>
      </c>
      <c r="E16" s="139" t="s">
        <v>239</v>
      </c>
      <c r="F16" s="140">
        <f t="shared" si="1"/>
        <v>1</v>
      </c>
      <c r="G16" s="140"/>
      <c r="H16" s="140">
        <v>0.5</v>
      </c>
      <c r="I16" s="140"/>
      <c r="J16" s="140">
        <f t="shared" si="2"/>
        <v>0.5</v>
      </c>
      <c r="K16" s="144" t="s">
        <v>238</v>
      </c>
      <c r="L16" s="87"/>
    </row>
    <row r="17" spans="1:12" ht="25.5" x14ac:dyDescent="0.2">
      <c r="A17" s="41">
        <v>9</v>
      </c>
      <c r="B17" s="40" t="s">
        <v>25</v>
      </c>
      <c r="C17" s="46" t="s">
        <v>83</v>
      </c>
      <c r="D17" s="58" t="s">
        <v>112</v>
      </c>
      <c r="E17" s="139" t="s">
        <v>170</v>
      </c>
      <c r="F17" s="140">
        <f t="shared" si="1"/>
        <v>1</v>
      </c>
      <c r="G17" s="140"/>
      <c r="H17" s="140"/>
      <c r="I17" s="140"/>
      <c r="J17" s="140">
        <f t="shared" si="2"/>
        <v>1</v>
      </c>
      <c r="K17" s="144" t="s">
        <v>127</v>
      </c>
      <c r="L17" s="87"/>
    </row>
    <row r="18" spans="1:12" s="7" customFormat="1" ht="25.5" x14ac:dyDescent="0.2">
      <c r="A18" s="41">
        <v>10</v>
      </c>
      <c r="B18" s="40" t="s">
        <v>26</v>
      </c>
      <c r="C18" s="46" t="s">
        <v>84</v>
      </c>
      <c r="D18" s="149" t="s">
        <v>122</v>
      </c>
      <c r="E18" s="139" t="s">
        <v>381</v>
      </c>
      <c r="F18" s="140">
        <f t="shared" si="1"/>
        <v>0</v>
      </c>
      <c r="G18" s="140"/>
      <c r="H18" s="140"/>
      <c r="I18" s="140"/>
      <c r="J18" s="140">
        <f t="shared" si="2"/>
        <v>0</v>
      </c>
      <c r="K18" s="144" t="s">
        <v>242</v>
      </c>
      <c r="L18" s="44" t="s">
        <v>245</v>
      </c>
    </row>
    <row r="19" spans="1:12" ht="51" x14ac:dyDescent="0.2">
      <c r="A19" s="41">
        <v>11</v>
      </c>
      <c r="B19" s="40" t="s">
        <v>61</v>
      </c>
      <c r="C19" s="46" t="s">
        <v>84</v>
      </c>
      <c r="D19" s="139" t="s">
        <v>110</v>
      </c>
      <c r="E19" s="118"/>
      <c r="F19" s="140">
        <f t="shared" si="1"/>
        <v>0</v>
      </c>
      <c r="G19" s="140"/>
      <c r="H19" s="140"/>
      <c r="I19" s="140"/>
      <c r="J19" s="140">
        <f t="shared" si="2"/>
        <v>0</v>
      </c>
      <c r="K19" s="144" t="s">
        <v>249</v>
      </c>
      <c r="L19" s="44" t="s">
        <v>314</v>
      </c>
    </row>
    <row r="20" spans="1:12" s="7" customFormat="1" ht="25.5" x14ac:dyDescent="0.2">
      <c r="A20" s="41">
        <v>12</v>
      </c>
      <c r="B20" s="40" t="s">
        <v>27</v>
      </c>
      <c r="C20" s="46" t="s">
        <v>84</v>
      </c>
      <c r="D20" s="149"/>
      <c r="E20" s="139"/>
      <c r="F20" s="140">
        <f t="shared" si="1"/>
        <v>0</v>
      </c>
      <c r="G20" s="140"/>
      <c r="H20" s="140"/>
      <c r="I20" s="140"/>
      <c r="J20" s="140">
        <f t="shared" si="2"/>
        <v>0</v>
      </c>
      <c r="K20" s="151"/>
      <c r="L20" s="44" t="s">
        <v>158</v>
      </c>
    </row>
    <row r="21" spans="1:12" s="7" customFormat="1" ht="38.25" x14ac:dyDescent="0.2">
      <c r="A21" s="41">
        <v>13</v>
      </c>
      <c r="B21" s="40" t="s">
        <v>28</v>
      </c>
      <c r="C21" s="46" t="s">
        <v>84</v>
      </c>
      <c r="D21" s="139" t="s">
        <v>110</v>
      </c>
      <c r="E21" s="118"/>
      <c r="F21" s="140">
        <f t="shared" si="1"/>
        <v>0</v>
      </c>
      <c r="G21" s="140"/>
      <c r="H21" s="140"/>
      <c r="I21" s="140"/>
      <c r="J21" s="140">
        <f t="shared" si="2"/>
        <v>0</v>
      </c>
      <c r="K21" s="144" t="s">
        <v>253</v>
      </c>
      <c r="L21" s="44" t="s">
        <v>111</v>
      </c>
    </row>
    <row r="22" spans="1:12" s="7" customFormat="1" ht="25.5" x14ac:dyDescent="0.2">
      <c r="A22" s="41">
        <v>14</v>
      </c>
      <c r="B22" s="40" t="s">
        <v>177</v>
      </c>
      <c r="C22" s="46" t="s">
        <v>83</v>
      </c>
      <c r="D22" s="139" t="s">
        <v>112</v>
      </c>
      <c r="E22" s="139"/>
      <c r="F22" s="140">
        <f t="shared" si="1"/>
        <v>1</v>
      </c>
      <c r="G22" s="140"/>
      <c r="H22" s="140"/>
      <c r="I22" s="140"/>
      <c r="J22" s="140">
        <f t="shared" si="2"/>
        <v>1</v>
      </c>
      <c r="K22" s="144" t="s">
        <v>131</v>
      </c>
      <c r="L22" s="59"/>
    </row>
    <row r="23" spans="1:12" ht="63.75" x14ac:dyDescent="0.2">
      <c r="A23" s="41">
        <v>15</v>
      </c>
      <c r="B23" s="40" t="s">
        <v>29</v>
      </c>
      <c r="C23" s="46" t="s">
        <v>84</v>
      </c>
      <c r="D23" s="139" t="s">
        <v>154</v>
      </c>
      <c r="E23" s="139"/>
      <c r="F23" s="140">
        <f t="shared" si="1"/>
        <v>0</v>
      </c>
      <c r="G23" s="140"/>
      <c r="H23" s="140"/>
      <c r="I23" s="140"/>
      <c r="J23" s="140">
        <f t="shared" si="2"/>
        <v>0</v>
      </c>
      <c r="K23" s="144" t="s">
        <v>133</v>
      </c>
      <c r="L23" s="44" t="s">
        <v>315</v>
      </c>
    </row>
    <row r="24" spans="1:12" ht="38.25" x14ac:dyDescent="0.2">
      <c r="A24" s="41">
        <v>16</v>
      </c>
      <c r="B24" s="40" t="s">
        <v>30</v>
      </c>
      <c r="C24" s="46" t="s">
        <v>84</v>
      </c>
      <c r="D24" s="139" t="s">
        <v>110</v>
      </c>
      <c r="E24" s="139"/>
      <c r="F24" s="140">
        <f t="shared" si="1"/>
        <v>0</v>
      </c>
      <c r="G24" s="140"/>
      <c r="H24" s="140"/>
      <c r="I24" s="140"/>
      <c r="J24" s="140">
        <f t="shared" si="2"/>
        <v>0</v>
      </c>
      <c r="K24" s="144" t="s">
        <v>268</v>
      </c>
      <c r="L24" s="44" t="s">
        <v>126</v>
      </c>
    </row>
    <row r="25" spans="1:12" ht="47.25" customHeight="1" x14ac:dyDescent="0.2">
      <c r="A25" s="41">
        <v>17</v>
      </c>
      <c r="B25" s="40" t="s">
        <v>31</v>
      </c>
      <c r="C25" s="46" t="s">
        <v>84</v>
      </c>
      <c r="D25" s="139" t="s">
        <v>110</v>
      </c>
      <c r="E25" s="118"/>
      <c r="F25" s="140">
        <f t="shared" si="1"/>
        <v>0</v>
      </c>
      <c r="G25" s="140"/>
      <c r="H25" s="140"/>
      <c r="I25" s="140"/>
      <c r="J25" s="140">
        <f t="shared" si="2"/>
        <v>0</v>
      </c>
      <c r="K25" s="144" t="s">
        <v>135</v>
      </c>
      <c r="L25" s="44" t="s">
        <v>111</v>
      </c>
    </row>
    <row r="26" spans="1:12" s="16" customFormat="1" ht="49.5" customHeight="1" x14ac:dyDescent="0.2">
      <c r="A26" s="41">
        <v>18</v>
      </c>
      <c r="B26" s="40" t="s">
        <v>32</v>
      </c>
      <c r="C26" s="44" t="s">
        <v>83</v>
      </c>
      <c r="D26" s="139" t="s">
        <v>112</v>
      </c>
      <c r="E26" s="139"/>
      <c r="F26" s="140">
        <f t="shared" si="1"/>
        <v>1</v>
      </c>
      <c r="G26" s="140"/>
      <c r="H26" s="140"/>
      <c r="I26" s="140"/>
      <c r="J26" s="140">
        <f t="shared" si="2"/>
        <v>1</v>
      </c>
      <c r="K26" s="144" t="s">
        <v>283</v>
      </c>
      <c r="L26" s="87"/>
    </row>
    <row r="27" spans="1:12" ht="38.25" x14ac:dyDescent="0.2">
      <c r="A27" s="41">
        <v>19</v>
      </c>
      <c r="B27" s="40" t="s">
        <v>33</v>
      </c>
      <c r="C27" s="46" t="s">
        <v>84</v>
      </c>
      <c r="D27" s="139" t="s">
        <v>110</v>
      </c>
      <c r="E27" s="139"/>
      <c r="F27" s="140">
        <f t="shared" si="1"/>
        <v>0</v>
      </c>
      <c r="G27" s="140"/>
      <c r="H27" s="140"/>
      <c r="I27" s="140"/>
      <c r="J27" s="140">
        <f t="shared" si="2"/>
        <v>0</v>
      </c>
      <c r="K27" s="144" t="s">
        <v>287</v>
      </c>
      <c r="L27" s="44" t="s">
        <v>111</v>
      </c>
    </row>
    <row r="28" spans="1:12" ht="89.25" x14ac:dyDescent="0.2">
      <c r="A28" s="41">
        <v>20</v>
      </c>
      <c r="B28" s="40" t="s">
        <v>34</v>
      </c>
      <c r="C28" s="46" t="s">
        <v>84</v>
      </c>
      <c r="D28" s="139" t="s">
        <v>110</v>
      </c>
      <c r="E28" s="139" t="s">
        <v>291</v>
      </c>
      <c r="F28" s="140">
        <f t="shared" si="1"/>
        <v>0</v>
      </c>
      <c r="G28" s="140"/>
      <c r="H28" s="140"/>
      <c r="I28" s="140"/>
      <c r="J28" s="140">
        <f t="shared" si="2"/>
        <v>0</v>
      </c>
      <c r="K28" s="144" t="s">
        <v>137</v>
      </c>
      <c r="L28" s="44" t="s">
        <v>111</v>
      </c>
    </row>
    <row r="29" spans="1:12" ht="51" x14ac:dyDescent="0.2">
      <c r="A29" s="41">
        <v>21</v>
      </c>
      <c r="B29" s="40" t="s">
        <v>35</v>
      </c>
      <c r="C29" s="46" t="s">
        <v>84</v>
      </c>
      <c r="D29" s="139" t="s">
        <v>110</v>
      </c>
      <c r="E29" s="118"/>
      <c r="F29" s="140">
        <f t="shared" si="1"/>
        <v>0</v>
      </c>
      <c r="G29" s="140"/>
      <c r="H29" s="140"/>
      <c r="I29" s="140"/>
      <c r="J29" s="140">
        <f t="shared" si="2"/>
        <v>0</v>
      </c>
      <c r="K29" s="144" t="s">
        <v>295</v>
      </c>
      <c r="L29" s="44" t="s">
        <v>332</v>
      </c>
    </row>
    <row r="30" spans="1:12" ht="63.75" x14ac:dyDescent="0.2">
      <c r="A30" s="41">
        <v>22</v>
      </c>
      <c r="B30" s="40" t="s">
        <v>36</v>
      </c>
      <c r="C30" s="46" t="s">
        <v>84</v>
      </c>
      <c r="D30" s="139" t="s">
        <v>110</v>
      </c>
      <c r="E30" s="139" t="s">
        <v>299</v>
      </c>
      <c r="F30" s="140">
        <f t="shared" si="1"/>
        <v>0</v>
      </c>
      <c r="G30" s="140"/>
      <c r="H30" s="140"/>
      <c r="I30" s="140"/>
      <c r="J30" s="140">
        <f t="shared" si="2"/>
        <v>0</v>
      </c>
      <c r="K30" s="144" t="s">
        <v>298</v>
      </c>
      <c r="L30" s="44" t="s">
        <v>111</v>
      </c>
    </row>
    <row r="31" spans="1:12" ht="38.25" x14ac:dyDescent="0.2">
      <c r="A31" s="41">
        <v>23</v>
      </c>
      <c r="B31" s="40" t="s">
        <v>37</v>
      </c>
      <c r="C31" s="46" t="s">
        <v>84</v>
      </c>
      <c r="D31" s="139" t="s">
        <v>110</v>
      </c>
      <c r="E31" s="139"/>
      <c r="F31" s="140">
        <f t="shared" si="1"/>
        <v>0</v>
      </c>
      <c r="G31" s="140"/>
      <c r="H31" s="140"/>
      <c r="I31" s="140"/>
      <c r="J31" s="140">
        <f t="shared" si="2"/>
        <v>0</v>
      </c>
      <c r="K31" s="144" t="s">
        <v>308</v>
      </c>
      <c r="L31" s="44" t="s">
        <v>111</v>
      </c>
    </row>
    <row r="32" spans="1:12" ht="25.5" x14ac:dyDescent="0.2">
      <c r="A32" s="41">
        <v>24</v>
      </c>
      <c r="B32" s="40" t="s">
        <v>38</v>
      </c>
      <c r="C32" s="46" t="s">
        <v>84</v>
      </c>
      <c r="D32" s="139" t="s">
        <v>141</v>
      </c>
      <c r="E32" s="139" t="s">
        <v>299</v>
      </c>
      <c r="F32" s="140">
        <f t="shared" si="1"/>
        <v>0</v>
      </c>
      <c r="G32" s="140"/>
      <c r="H32" s="140"/>
      <c r="I32" s="140"/>
      <c r="J32" s="140">
        <f t="shared" si="2"/>
        <v>0</v>
      </c>
      <c r="K32" s="144" t="s">
        <v>139</v>
      </c>
      <c r="L32" s="44" t="s">
        <v>312</v>
      </c>
    </row>
    <row r="33" spans="1:12" ht="76.5" x14ac:dyDescent="0.2">
      <c r="A33" s="41">
        <v>25</v>
      </c>
      <c r="B33" s="40" t="s">
        <v>39</v>
      </c>
      <c r="C33" s="46" t="s">
        <v>83</v>
      </c>
      <c r="D33" s="139" t="s">
        <v>141</v>
      </c>
      <c r="E33" s="139" t="s">
        <v>323</v>
      </c>
      <c r="F33" s="140">
        <f t="shared" si="1"/>
        <v>1</v>
      </c>
      <c r="G33" s="140"/>
      <c r="H33" s="140">
        <v>0.5</v>
      </c>
      <c r="I33" s="140"/>
      <c r="J33" s="140">
        <f t="shared" si="2"/>
        <v>0.5</v>
      </c>
      <c r="K33" s="144" t="s">
        <v>321</v>
      </c>
      <c r="L33" s="44" t="s">
        <v>322</v>
      </c>
    </row>
    <row r="34" spans="1:12" ht="51" x14ac:dyDescent="0.2">
      <c r="A34" s="41">
        <v>26</v>
      </c>
      <c r="B34" s="40" t="s">
        <v>40</v>
      </c>
      <c r="C34" s="46" t="s">
        <v>84</v>
      </c>
      <c r="D34" s="139" t="s">
        <v>110</v>
      </c>
      <c r="E34" s="139"/>
      <c r="F34" s="140">
        <f t="shared" si="1"/>
        <v>0</v>
      </c>
      <c r="G34" s="140"/>
      <c r="H34" s="140"/>
      <c r="I34" s="140"/>
      <c r="J34" s="140">
        <f t="shared" si="2"/>
        <v>0</v>
      </c>
      <c r="K34" s="144" t="s">
        <v>144</v>
      </c>
      <c r="L34" s="44" t="s">
        <v>331</v>
      </c>
    </row>
    <row r="35" spans="1:12" ht="39.75" customHeight="1" x14ac:dyDescent="0.2">
      <c r="A35" s="41">
        <v>27</v>
      </c>
      <c r="B35" s="40" t="s">
        <v>41</v>
      </c>
      <c r="C35" s="46" t="s">
        <v>83</v>
      </c>
      <c r="D35" s="139" t="s">
        <v>122</v>
      </c>
      <c r="E35" s="139" t="s">
        <v>340</v>
      </c>
      <c r="F35" s="140">
        <f t="shared" si="1"/>
        <v>1</v>
      </c>
      <c r="G35" s="140"/>
      <c r="H35" s="140">
        <v>0.5</v>
      </c>
      <c r="I35" s="140"/>
      <c r="J35" s="140">
        <f t="shared" si="2"/>
        <v>0.5</v>
      </c>
      <c r="K35" s="144" t="s">
        <v>336</v>
      </c>
      <c r="L35" s="59"/>
    </row>
    <row r="36" spans="1:12" ht="25.5" x14ac:dyDescent="0.2">
      <c r="A36" s="41">
        <v>28</v>
      </c>
      <c r="B36" s="40" t="s">
        <v>42</v>
      </c>
      <c r="C36" s="46" t="s">
        <v>83</v>
      </c>
      <c r="D36" s="139" t="s">
        <v>141</v>
      </c>
      <c r="E36" s="139"/>
      <c r="F36" s="140">
        <f t="shared" si="1"/>
        <v>1</v>
      </c>
      <c r="G36" s="140"/>
      <c r="H36" s="140"/>
      <c r="I36" s="140"/>
      <c r="J36" s="140">
        <f t="shared" si="2"/>
        <v>1</v>
      </c>
      <c r="K36" s="144" t="s">
        <v>145</v>
      </c>
      <c r="L36" s="87"/>
    </row>
    <row r="37" spans="1:12" x14ac:dyDescent="0.2">
      <c r="A37" s="41">
        <v>29</v>
      </c>
      <c r="B37" s="40" t="s">
        <v>43</v>
      </c>
      <c r="C37" s="46" t="s">
        <v>83</v>
      </c>
      <c r="D37" s="139" t="s">
        <v>141</v>
      </c>
      <c r="E37" s="118"/>
      <c r="F37" s="140">
        <f t="shared" si="1"/>
        <v>1</v>
      </c>
      <c r="G37" s="140"/>
      <c r="H37" s="140"/>
      <c r="I37" s="140"/>
      <c r="J37" s="140">
        <f t="shared" si="2"/>
        <v>1</v>
      </c>
      <c r="K37" s="144" t="s">
        <v>354</v>
      </c>
      <c r="L37" s="87"/>
    </row>
    <row r="38" spans="1:12" s="16" customFormat="1" ht="38.25" x14ac:dyDescent="0.2">
      <c r="A38" s="42">
        <v>30</v>
      </c>
      <c r="B38" s="40" t="s">
        <v>44</v>
      </c>
      <c r="C38" s="44" t="s">
        <v>84</v>
      </c>
      <c r="D38" s="139" t="s">
        <v>110</v>
      </c>
      <c r="E38" s="118"/>
      <c r="F38" s="140">
        <f t="shared" si="1"/>
        <v>0</v>
      </c>
      <c r="G38" s="140"/>
      <c r="H38" s="140"/>
      <c r="I38" s="140"/>
      <c r="J38" s="140">
        <f t="shared" si="2"/>
        <v>0</v>
      </c>
      <c r="K38" s="144" t="s">
        <v>359</v>
      </c>
      <c r="L38" s="44" t="s">
        <v>111</v>
      </c>
    </row>
    <row r="39" spans="1:12" s="7" customFormat="1" ht="76.5" x14ac:dyDescent="0.2">
      <c r="A39" s="42">
        <v>31</v>
      </c>
      <c r="B39" s="40" t="s">
        <v>45</v>
      </c>
      <c r="C39" s="46" t="s">
        <v>84</v>
      </c>
      <c r="D39" s="139" t="s">
        <v>110</v>
      </c>
      <c r="E39" s="118"/>
      <c r="F39" s="140">
        <f t="shared" si="1"/>
        <v>0</v>
      </c>
      <c r="G39" s="140"/>
      <c r="H39" s="140"/>
      <c r="I39" s="140"/>
      <c r="J39" s="140">
        <f t="shared" si="2"/>
        <v>0</v>
      </c>
      <c r="K39" s="144" t="s">
        <v>114</v>
      </c>
      <c r="L39" s="44" t="s">
        <v>366</v>
      </c>
    </row>
    <row r="40" spans="1:12" s="7" customFormat="1" ht="38.25" customHeight="1" x14ac:dyDescent="0.2">
      <c r="A40" s="42">
        <v>32</v>
      </c>
      <c r="B40" s="40" t="s">
        <v>46</v>
      </c>
      <c r="C40" s="46" t="s">
        <v>84</v>
      </c>
      <c r="D40" s="139" t="s">
        <v>110</v>
      </c>
      <c r="E40" s="139"/>
      <c r="F40" s="140">
        <f t="shared" si="1"/>
        <v>0</v>
      </c>
      <c r="G40" s="140"/>
      <c r="H40" s="140"/>
      <c r="I40" s="140"/>
      <c r="J40" s="140">
        <f t="shared" si="2"/>
        <v>0</v>
      </c>
      <c r="K40" s="144" t="s">
        <v>367</v>
      </c>
      <c r="L40" s="44" t="s">
        <v>373</v>
      </c>
    </row>
    <row r="41" spans="1:12" ht="38.25" x14ac:dyDescent="0.2">
      <c r="A41" s="42">
        <v>33</v>
      </c>
      <c r="B41" s="40" t="s">
        <v>47</v>
      </c>
      <c r="C41" s="46" t="s">
        <v>83</v>
      </c>
      <c r="D41" s="139" t="s">
        <v>377</v>
      </c>
      <c r="E41" s="118"/>
      <c r="F41" s="140">
        <f t="shared" si="1"/>
        <v>1</v>
      </c>
      <c r="G41" s="140">
        <v>0.5</v>
      </c>
      <c r="H41" s="140"/>
      <c r="I41" s="140"/>
      <c r="J41" s="140">
        <f t="shared" si="2"/>
        <v>0.5</v>
      </c>
      <c r="K41" s="144" t="s">
        <v>150</v>
      </c>
      <c r="L41" s="44" t="s">
        <v>378</v>
      </c>
    </row>
    <row r="42" spans="1:12" s="7" customFormat="1" ht="38.25" x14ac:dyDescent="0.2">
      <c r="A42" s="42">
        <v>34</v>
      </c>
      <c r="B42" s="40" t="s">
        <v>48</v>
      </c>
      <c r="C42" s="46" t="s">
        <v>84</v>
      </c>
      <c r="D42" s="139"/>
      <c r="E42" s="139"/>
      <c r="F42" s="140">
        <f t="shared" si="1"/>
        <v>0</v>
      </c>
      <c r="G42" s="140"/>
      <c r="H42" s="140"/>
      <c r="I42" s="140"/>
      <c r="J42" s="140">
        <f t="shared" si="2"/>
        <v>0</v>
      </c>
      <c r="K42" s="144" t="s">
        <v>383</v>
      </c>
      <c r="L42" s="44" t="s">
        <v>115</v>
      </c>
    </row>
    <row r="43" spans="1:12" s="7" customFormat="1" ht="25.5" x14ac:dyDescent="0.2">
      <c r="A43" s="42">
        <v>35</v>
      </c>
      <c r="B43" s="40" t="s">
        <v>49</v>
      </c>
      <c r="C43" s="46" t="s">
        <v>83</v>
      </c>
      <c r="D43" s="139" t="s">
        <v>391</v>
      </c>
      <c r="E43" s="139"/>
      <c r="F43" s="140">
        <f t="shared" si="1"/>
        <v>1</v>
      </c>
      <c r="G43" s="140"/>
      <c r="H43" s="140"/>
      <c r="I43" s="140"/>
      <c r="J43" s="140">
        <f t="shared" si="2"/>
        <v>1</v>
      </c>
      <c r="K43" s="144" t="s">
        <v>151</v>
      </c>
      <c r="L43" s="87"/>
    </row>
    <row r="44" spans="1:12" s="7" customFormat="1" ht="63.75" x14ac:dyDescent="0.2">
      <c r="A44" s="41">
        <v>36</v>
      </c>
      <c r="B44" s="40" t="s">
        <v>51</v>
      </c>
      <c r="C44" s="46" t="s">
        <v>83</v>
      </c>
      <c r="D44" s="139" t="s">
        <v>141</v>
      </c>
      <c r="E44" s="118"/>
      <c r="F44" s="140">
        <f t="shared" si="1"/>
        <v>1</v>
      </c>
      <c r="G44" s="140"/>
      <c r="H44" s="140"/>
      <c r="I44" s="140"/>
      <c r="J44" s="140">
        <f t="shared" si="2"/>
        <v>1</v>
      </c>
      <c r="K44" s="144" t="s">
        <v>393</v>
      </c>
      <c r="L44" s="44" t="s">
        <v>159</v>
      </c>
    </row>
    <row r="45" spans="1:12" s="16" customFormat="1" x14ac:dyDescent="0.2">
      <c r="A45" s="41">
        <v>37</v>
      </c>
      <c r="B45" s="40" t="s">
        <v>52</v>
      </c>
      <c r="C45" s="44" t="s">
        <v>83</v>
      </c>
      <c r="D45" s="139" t="s">
        <v>141</v>
      </c>
      <c r="E45" s="118"/>
      <c r="F45" s="140">
        <f t="shared" si="1"/>
        <v>1</v>
      </c>
      <c r="G45" s="140"/>
      <c r="H45" s="140"/>
      <c r="I45" s="140"/>
      <c r="J45" s="140">
        <f t="shared" si="2"/>
        <v>1</v>
      </c>
      <c r="K45" s="144" t="s">
        <v>162</v>
      </c>
      <c r="L45" s="59"/>
    </row>
    <row r="46" spans="1:12" s="7" customFormat="1" ht="38.25" x14ac:dyDescent="0.2">
      <c r="A46" s="41">
        <v>38</v>
      </c>
      <c r="B46" s="40" t="s">
        <v>53</v>
      </c>
      <c r="C46" s="46" t="s">
        <v>83</v>
      </c>
      <c r="D46" s="139" t="s">
        <v>141</v>
      </c>
      <c r="E46" s="139" t="s">
        <v>170</v>
      </c>
      <c r="F46" s="140">
        <f t="shared" si="1"/>
        <v>1</v>
      </c>
      <c r="G46" s="140"/>
      <c r="H46" s="140"/>
      <c r="I46" s="140"/>
      <c r="J46" s="140">
        <f t="shared" si="2"/>
        <v>1</v>
      </c>
      <c r="K46" s="144" t="s">
        <v>402</v>
      </c>
      <c r="L46" s="59"/>
    </row>
    <row r="47" spans="1:12" s="7" customFormat="1" ht="25.5" x14ac:dyDescent="0.2">
      <c r="A47" s="41">
        <v>39</v>
      </c>
      <c r="B47" s="40" t="s">
        <v>50</v>
      </c>
      <c r="C47" s="46" t="s">
        <v>84</v>
      </c>
      <c r="D47" s="149"/>
      <c r="E47" s="149"/>
      <c r="F47" s="140">
        <f t="shared" si="1"/>
        <v>0</v>
      </c>
      <c r="G47" s="140"/>
      <c r="H47" s="140"/>
      <c r="I47" s="140"/>
      <c r="J47" s="140">
        <f t="shared" si="2"/>
        <v>0</v>
      </c>
      <c r="K47" s="151"/>
      <c r="L47" s="44" t="s">
        <v>158</v>
      </c>
    </row>
    <row r="48" spans="1:12" ht="25.5" x14ac:dyDescent="0.2">
      <c r="A48" s="41">
        <v>40</v>
      </c>
      <c r="B48" s="40" t="s">
        <v>54</v>
      </c>
      <c r="C48" s="46" t="s">
        <v>83</v>
      </c>
      <c r="D48" s="139" t="s">
        <v>141</v>
      </c>
      <c r="E48" s="139"/>
      <c r="F48" s="140">
        <f t="shared" si="1"/>
        <v>1</v>
      </c>
      <c r="G48" s="140"/>
      <c r="H48" s="140"/>
      <c r="I48" s="140"/>
      <c r="J48" s="140">
        <f t="shared" si="2"/>
        <v>1</v>
      </c>
      <c r="K48" s="142" t="s">
        <v>165</v>
      </c>
      <c r="L48" s="44" t="s">
        <v>421</v>
      </c>
    </row>
    <row r="49" spans="1:12" ht="76.5" x14ac:dyDescent="0.2">
      <c r="A49" s="41">
        <v>41</v>
      </c>
      <c r="B49" s="40" t="s">
        <v>55</v>
      </c>
      <c r="C49" s="46" t="s">
        <v>84</v>
      </c>
      <c r="D49" s="118"/>
      <c r="E49" s="157"/>
      <c r="F49" s="140">
        <f t="shared" si="1"/>
        <v>0</v>
      </c>
      <c r="G49" s="140"/>
      <c r="H49" s="140"/>
      <c r="I49" s="140"/>
      <c r="J49" s="140">
        <f t="shared" si="2"/>
        <v>0</v>
      </c>
      <c r="K49" s="142" t="s">
        <v>409</v>
      </c>
      <c r="L49" s="44" t="s">
        <v>418</v>
      </c>
    </row>
    <row r="50" spans="1:12" s="7" customFormat="1" ht="127.5" x14ac:dyDescent="0.2">
      <c r="A50" s="41">
        <v>42</v>
      </c>
      <c r="B50" s="40" t="s">
        <v>56</v>
      </c>
      <c r="C50" s="46" t="s">
        <v>84</v>
      </c>
      <c r="D50" s="135"/>
      <c r="E50" s="156"/>
      <c r="F50" s="140">
        <f t="shared" si="1"/>
        <v>0</v>
      </c>
      <c r="G50" s="140"/>
      <c r="H50" s="140"/>
      <c r="I50" s="140"/>
      <c r="J50" s="140">
        <f t="shared" si="2"/>
        <v>0</v>
      </c>
      <c r="K50" s="142" t="s">
        <v>414</v>
      </c>
      <c r="L50" s="44" t="s">
        <v>155</v>
      </c>
    </row>
    <row r="51" spans="1:12" x14ac:dyDescent="0.2">
      <c r="C51" s="45"/>
      <c r="D51" s="45"/>
      <c r="E51" s="45"/>
      <c r="F51" s="45"/>
      <c r="G51" s="45"/>
      <c r="H51" s="45"/>
      <c r="L51" s="47"/>
    </row>
    <row r="52" spans="1:12" x14ac:dyDescent="0.2">
      <c r="C52" s="45"/>
      <c r="D52" s="45"/>
      <c r="E52" s="45"/>
      <c r="F52" s="45"/>
      <c r="G52" s="45"/>
      <c r="H52" s="45"/>
    </row>
    <row r="54" spans="1:12" x14ac:dyDescent="0.2">
      <c r="A54" s="13"/>
      <c r="B54" s="8"/>
      <c r="C54" s="14"/>
      <c r="D54" s="14"/>
      <c r="E54" s="14"/>
      <c r="F54" s="14"/>
      <c r="G54" s="14"/>
      <c r="H54" s="14"/>
    </row>
    <row r="61" spans="1:12" x14ac:dyDescent="0.2">
      <c r="A61" s="13"/>
      <c r="B61" s="8"/>
      <c r="C61" s="14"/>
      <c r="D61" s="14"/>
      <c r="E61" s="14"/>
      <c r="F61" s="14"/>
      <c r="G61" s="14"/>
      <c r="H61" s="14"/>
    </row>
    <row r="65" spans="1:8" x14ac:dyDescent="0.2">
      <c r="A65" s="13"/>
      <c r="B65" s="8"/>
      <c r="C65" s="14"/>
      <c r="D65" s="14"/>
      <c r="E65" s="14"/>
      <c r="F65" s="14"/>
      <c r="G65" s="14"/>
      <c r="H65" s="14"/>
    </row>
    <row r="68" spans="1:8" x14ac:dyDescent="0.2">
      <c r="A68" s="13"/>
      <c r="B68" s="8"/>
      <c r="C68" s="14"/>
      <c r="D68" s="14"/>
      <c r="E68" s="14"/>
      <c r="F68" s="14"/>
      <c r="G68" s="14"/>
      <c r="H68" s="14"/>
    </row>
    <row r="72" spans="1:8" x14ac:dyDescent="0.2">
      <c r="A72" s="13"/>
      <c r="B72" s="8"/>
      <c r="C72" s="14"/>
      <c r="D72" s="14"/>
      <c r="E72" s="14"/>
      <c r="F72" s="14"/>
      <c r="G72" s="14"/>
      <c r="H72" s="14"/>
    </row>
    <row r="75" spans="1:8" x14ac:dyDescent="0.2">
      <c r="A75" s="13"/>
      <c r="B75" s="8"/>
      <c r="C75" s="14"/>
      <c r="D75" s="14"/>
      <c r="E75" s="14"/>
      <c r="F75" s="14"/>
      <c r="G75" s="14"/>
      <c r="H75" s="14"/>
    </row>
    <row r="79" spans="1:8" x14ac:dyDescent="0.2">
      <c r="A79" s="13"/>
      <c r="B79" s="8"/>
      <c r="C79" s="14"/>
      <c r="D79" s="14"/>
      <c r="E79" s="14"/>
      <c r="F79" s="14"/>
      <c r="G79" s="14"/>
      <c r="H79" s="14"/>
    </row>
  </sheetData>
  <mergeCells count="11">
    <mergeCell ref="G5:I5"/>
    <mergeCell ref="A3:L3"/>
    <mergeCell ref="A4:A6"/>
    <mergeCell ref="E4:E6"/>
    <mergeCell ref="F4:J4"/>
    <mergeCell ref="K4:K6"/>
    <mergeCell ref="L4:L6"/>
    <mergeCell ref="B5:B6"/>
    <mergeCell ref="F5:F6"/>
    <mergeCell ref="J5:J6"/>
    <mergeCell ref="D5:D6"/>
  </mergeCells>
  <dataValidations count="3">
    <dataValidation type="list" allowBlank="1" showInputMessage="1" showErrorMessage="1" sqref="H7:I50 G8:G11 G13:G50">
      <formula1>Формат</formula1>
    </dataValidation>
    <dataValidation type="list" allowBlank="1" showInputMessage="1" showErrorMessage="1" sqref="C8:C11 E50 C13:C50">
      <formula1>$C$5:$C$6</formula1>
    </dataValidation>
    <dataValidation type="list" allowBlank="1" showInputMessage="1" showErrorMessage="1" sqref="C12:D12">
      <formula1>Выбор_1.2</formula1>
    </dataValidation>
  </dataValidations>
  <hyperlinks>
    <hyperlink ref="K8" r:id="rId1"/>
    <hyperlink ref="K11" r:id="rId2"/>
    <hyperlink ref="K15" r:id="rId3"/>
    <hyperlink ref="K17" r:id="rId4"/>
    <hyperlink ref="K13" r:id="rId5"/>
    <hyperlink ref="K16" r:id="rId6"/>
    <hyperlink ref="K18" r:id="rId7"/>
    <hyperlink ref="K19" r:id="rId8"/>
    <hyperlink ref="K21" r:id="rId9" display="http://voskresensk64.ru/meeting/mun-polnom/Контрольно-счетная комиссия/"/>
    <hyperlink ref="K22" r:id="rId10"/>
    <hyperlink ref="K24" r:id="rId11"/>
    <hyperlink ref="K26" r:id="rId12"/>
    <hyperlink ref="K27" r:id="rId13"/>
    <hyperlink ref="K28" r:id="rId14"/>
    <hyperlink ref="K29" r:id="rId15"/>
    <hyperlink ref="K32" r:id="rId16"/>
    <hyperlink ref="K31" r:id="rId17"/>
    <hyperlink ref="K30" r:id="rId18"/>
    <hyperlink ref="K35" r:id="rId19"/>
    <hyperlink ref="K36" r:id="rId20"/>
    <hyperlink ref="K37" r:id="rId21" display="http://petrovsk64.ru/po/rs/ksk/"/>
    <hyperlink ref="K38" r:id="rId22"/>
    <hyperlink ref="K33" r:id="rId23"/>
    <hyperlink ref="K40" r:id="rId24"/>
    <hyperlink ref="K42" r:id="rId25"/>
    <hyperlink ref="K46" r:id="rId26"/>
  </hyperlinks>
  <pageMargins left="0.51181102362204722" right="0.70866141732283472" top="0.35433070866141736" bottom="0.35433070866141736" header="0.31496062992125984" footer="0.31496062992125984"/>
  <pageSetup paperSize="9" scale="49" fitToHeight="3" orientation="landscape" r:id="rId2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view="pageBreakPreview" zoomScale="85" zoomScaleNormal="100" zoomScaleSheetLayoutView="85" workbookViewId="0">
      <pane ySplit="6" topLeftCell="A47" activePane="bottomLeft" state="frozenSplit"/>
      <selection activeCell="C17" sqref="C17"/>
      <selection pane="bottomLeft" activeCell="F47" sqref="F47"/>
    </sheetView>
  </sheetViews>
  <sheetFormatPr defaultRowHeight="12.75" x14ac:dyDescent="0.2"/>
  <cols>
    <col min="1" max="1" width="3.85546875" style="12" customWidth="1"/>
    <col min="2" max="2" width="23.28515625" style="22" customWidth="1"/>
    <col min="3" max="3" width="55.140625" style="11" customWidth="1"/>
    <col min="4" max="4" width="25.28515625" style="11" customWidth="1"/>
    <col min="5" max="5" width="11" style="11" customWidth="1"/>
    <col min="6" max="6" width="10.42578125" style="11" customWidth="1"/>
    <col min="7" max="7" width="10.42578125" style="22" customWidth="1"/>
    <col min="8" max="8" width="9.140625" style="22"/>
    <col min="9" max="9" width="49.7109375" style="22" customWidth="1"/>
    <col min="10" max="10" width="39.85546875" style="22" customWidth="1"/>
    <col min="11" max="16384" width="9.140625" style="22"/>
  </cols>
  <sheetData>
    <row r="1" spans="1:10" s="19" customFormat="1" ht="17.25" customHeight="1" x14ac:dyDescent="0.25">
      <c r="A1" s="113" t="s">
        <v>104</v>
      </c>
      <c r="B1" s="49"/>
      <c r="C1" s="49"/>
      <c r="D1" s="49"/>
      <c r="E1" s="49"/>
      <c r="F1" s="49"/>
      <c r="G1" s="49"/>
      <c r="H1" s="49"/>
      <c r="I1"/>
    </row>
    <row r="2" spans="1:10" ht="16.5" customHeight="1" x14ac:dyDescent="0.2">
      <c r="A2" s="17" t="s">
        <v>16</v>
      </c>
      <c r="B2" s="5"/>
      <c r="C2" s="43"/>
      <c r="D2" s="43"/>
      <c r="E2" s="43"/>
      <c r="F2" s="23"/>
    </row>
    <row r="3" spans="1:10" ht="76.5" customHeight="1" x14ac:dyDescent="0.2">
      <c r="A3" s="179" t="str">
        <f>'Методика II этап'!B23</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9"/>
      <c r="C3" s="179"/>
      <c r="D3" s="179"/>
      <c r="E3" s="179"/>
      <c r="F3" s="179"/>
      <c r="G3" s="179"/>
      <c r="H3" s="179"/>
      <c r="I3" s="179"/>
      <c r="J3" s="179"/>
    </row>
    <row r="4" spans="1:10" ht="51" customHeight="1" x14ac:dyDescent="0.2">
      <c r="A4" s="172" t="s">
        <v>4</v>
      </c>
      <c r="B4" s="101" t="s">
        <v>59</v>
      </c>
      <c r="C4" s="101" t="str">
        <f>'Методика II этап'!B22</f>
        <v>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v>
      </c>
      <c r="D4" s="172" t="s">
        <v>175</v>
      </c>
      <c r="E4" s="172" t="s">
        <v>105</v>
      </c>
      <c r="F4" s="172"/>
      <c r="G4" s="172"/>
      <c r="H4" s="172"/>
      <c r="I4" s="172" t="s">
        <v>3</v>
      </c>
      <c r="J4" s="172" t="s">
        <v>62</v>
      </c>
    </row>
    <row r="5" spans="1:10" s="10" customFormat="1" ht="36.75" customHeight="1" x14ac:dyDescent="0.2">
      <c r="A5" s="172"/>
      <c r="B5" s="172" t="s">
        <v>7</v>
      </c>
      <c r="C5" s="102" t="str">
        <f>'Методика II этап'!B24</f>
        <v>Опубликовано и содержит информацию о том, где можно ознакомиться с проектом решения об исполнении бюджета за отчетный год</v>
      </c>
      <c r="D5" s="172"/>
      <c r="E5" s="174" t="s">
        <v>13</v>
      </c>
      <c r="F5" s="178" t="s">
        <v>14</v>
      </c>
      <c r="G5" s="178"/>
      <c r="H5" s="174" t="s">
        <v>12</v>
      </c>
      <c r="I5" s="172"/>
      <c r="J5" s="172"/>
    </row>
    <row r="6" spans="1:10" s="10" customFormat="1" ht="48.75" customHeight="1" x14ac:dyDescent="0.2">
      <c r="A6" s="172"/>
      <c r="B6" s="172"/>
      <c r="C6" s="102" t="str">
        <f>'Методика II этап'!B25</f>
        <v>Не опубликовано, или публичные слушания не проводились, или не отвечает требованиям</v>
      </c>
      <c r="D6" s="172"/>
      <c r="E6" s="174"/>
      <c r="F6" s="102" t="s">
        <v>17</v>
      </c>
      <c r="G6" s="102" t="s">
        <v>58</v>
      </c>
      <c r="H6" s="174"/>
      <c r="I6" s="172"/>
      <c r="J6" s="172"/>
    </row>
    <row r="7" spans="1:10" s="50" customFormat="1" x14ac:dyDescent="0.2">
      <c r="A7" s="69"/>
      <c r="B7" s="70" t="s">
        <v>180</v>
      </c>
      <c r="C7" s="83"/>
      <c r="D7" s="84"/>
      <c r="E7" s="77"/>
      <c r="F7" s="77"/>
      <c r="G7" s="77"/>
      <c r="H7" s="77"/>
      <c r="I7" s="114"/>
      <c r="J7" s="85"/>
    </row>
    <row r="8" spans="1:10" s="7" customFormat="1" ht="38.25" x14ac:dyDescent="0.2">
      <c r="A8" s="41">
        <v>1</v>
      </c>
      <c r="B8" s="40" t="s">
        <v>18</v>
      </c>
      <c r="C8" s="46" t="s">
        <v>90</v>
      </c>
      <c r="D8" s="139"/>
      <c r="E8" s="140">
        <f>IF(C8=$C$5,1,0)</f>
        <v>1</v>
      </c>
      <c r="F8" s="140"/>
      <c r="G8" s="140"/>
      <c r="H8" s="140">
        <f>E8*(1-F8)*(1-G8)</f>
        <v>1</v>
      </c>
      <c r="I8" s="142" t="s">
        <v>189</v>
      </c>
      <c r="J8" s="133"/>
    </row>
    <row r="9" spans="1:10" ht="102" x14ac:dyDescent="0.2">
      <c r="A9" s="41">
        <v>2</v>
      </c>
      <c r="B9" s="40" t="s">
        <v>19</v>
      </c>
      <c r="C9" s="46" t="s">
        <v>91</v>
      </c>
      <c r="D9" s="145" t="s">
        <v>198</v>
      </c>
      <c r="E9" s="140">
        <f t="shared" ref="E9:E11" si="0">IF(C9=$C$5,1,0)</f>
        <v>0</v>
      </c>
      <c r="F9" s="140"/>
      <c r="G9" s="140"/>
      <c r="H9" s="140">
        <f t="shared" ref="H9:H50" si="1">E9*(1-F9)*(1-G9)</f>
        <v>0</v>
      </c>
      <c r="I9" s="142" t="s">
        <v>197</v>
      </c>
      <c r="J9" s="47" t="s">
        <v>147</v>
      </c>
    </row>
    <row r="10" spans="1:10" ht="38.25" x14ac:dyDescent="0.2">
      <c r="A10" s="41">
        <v>3</v>
      </c>
      <c r="B10" s="40" t="s">
        <v>182</v>
      </c>
      <c r="C10" s="46" t="s">
        <v>90</v>
      </c>
      <c r="D10" s="118"/>
      <c r="E10" s="140">
        <f t="shared" si="0"/>
        <v>1</v>
      </c>
      <c r="F10" s="140"/>
      <c r="G10" s="140"/>
      <c r="H10" s="140">
        <f t="shared" si="1"/>
        <v>1</v>
      </c>
      <c r="I10" s="142" t="s">
        <v>208</v>
      </c>
      <c r="J10" s="133"/>
    </row>
    <row r="11" spans="1:10" s="7" customFormat="1" ht="127.5" x14ac:dyDescent="0.2">
      <c r="A11" s="41">
        <v>4</v>
      </c>
      <c r="B11" s="40" t="s">
        <v>20</v>
      </c>
      <c r="C11" s="46" t="s">
        <v>91</v>
      </c>
      <c r="D11" s="126"/>
      <c r="E11" s="140">
        <f t="shared" si="0"/>
        <v>0</v>
      </c>
      <c r="F11" s="140"/>
      <c r="G11" s="140"/>
      <c r="H11" s="140">
        <f t="shared" si="1"/>
        <v>0</v>
      </c>
      <c r="I11" s="142" t="s">
        <v>212</v>
      </c>
      <c r="J11" s="47" t="s">
        <v>213</v>
      </c>
    </row>
    <row r="12" spans="1:10" s="51" customFormat="1" x14ac:dyDescent="0.2">
      <c r="A12" s="75"/>
      <c r="B12" s="70" t="s">
        <v>60</v>
      </c>
      <c r="C12" s="86"/>
      <c r="D12" s="121"/>
      <c r="E12" s="122"/>
      <c r="F12" s="122"/>
      <c r="G12" s="122"/>
      <c r="H12" s="122"/>
      <c r="I12" s="137"/>
      <c r="J12" s="88"/>
    </row>
    <row r="13" spans="1:10" ht="140.25" x14ac:dyDescent="0.2">
      <c r="A13" s="41">
        <v>5</v>
      </c>
      <c r="B13" s="40" t="s">
        <v>21</v>
      </c>
      <c r="C13" s="46" t="s">
        <v>91</v>
      </c>
      <c r="D13" s="126"/>
      <c r="E13" s="140">
        <f>IF(C13=$C$5,1,0)</f>
        <v>0</v>
      </c>
      <c r="F13" s="140"/>
      <c r="G13" s="140"/>
      <c r="H13" s="140">
        <f t="shared" si="1"/>
        <v>0</v>
      </c>
      <c r="I13" s="142" t="s">
        <v>214</v>
      </c>
      <c r="J13" s="44" t="s">
        <v>233</v>
      </c>
    </row>
    <row r="14" spans="1:10" s="7" customFormat="1" ht="140.25" x14ac:dyDescent="0.2">
      <c r="A14" s="41">
        <v>6</v>
      </c>
      <c r="B14" s="40" t="s">
        <v>23</v>
      </c>
      <c r="C14" s="46" t="s">
        <v>91</v>
      </c>
      <c r="D14" s="150"/>
      <c r="E14" s="140">
        <f t="shared" ref="E14:E50" si="2">IF(C14=$C$5,1,0)</f>
        <v>0</v>
      </c>
      <c r="F14" s="140"/>
      <c r="G14" s="140"/>
      <c r="H14" s="140">
        <f t="shared" si="1"/>
        <v>0</v>
      </c>
      <c r="I14" s="142" t="s">
        <v>215</v>
      </c>
      <c r="J14" s="44" t="s">
        <v>233</v>
      </c>
    </row>
    <row r="15" spans="1:10" s="7" customFormat="1" ht="140.25" x14ac:dyDescent="0.2">
      <c r="A15" s="41">
        <v>7</v>
      </c>
      <c r="B15" s="40" t="s">
        <v>22</v>
      </c>
      <c r="C15" s="46" t="s">
        <v>91</v>
      </c>
      <c r="D15" s="150"/>
      <c r="E15" s="140">
        <f t="shared" si="2"/>
        <v>0</v>
      </c>
      <c r="F15" s="140"/>
      <c r="G15" s="140"/>
      <c r="H15" s="140">
        <f t="shared" si="1"/>
        <v>0</v>
      </c>
      <c r="I15" s="142" t="s">
        <v>224</v>
      </c>
      <c r="J15" s="44" t="s">
        <v>233</v>
      </c>
    </row>
    <row r="16" spans="1:10" s="7" customFormat="1" ht="38.25" x14ac:dyDescent="0.2">
      <c r="A16" s="41">
        <v>8</v>
      </c>
      <c r="B16" s="40" t="s">
        <v>24</v>
      </c>
      <c r="C16" s="46" t="s">
        <v>90</v>
      </c>
      <c r="D16" s="126"/>
      <c r="E16" s="140">
        <f t="shared" si="2"/>
        <v>1</v>
      </c>
      <c r="F16" s="140"/>
      <c r="G16" s="140"/>
      <c r="H16" s="140">
        <f t="shared" si="1"/>
        <v>1</v>
      </c>
      <c r="I16" s="142" t="s">
        <v>240</v>
      </c>
      <c r="J16" s="87"/>
    </row>
    <row r="17" spans="1:10" ht="38.25" x14ac:dyDescent="0.2">
      <c r="A17" s="41">
        <v>9</v>
      </c>
      <c r="B17" s="40" t="s">
        <v>25</v>
      </c>
      <c r="C17" s="46" t="s">
        <v>91</v>
      </c>
      <c r="D17" s="150"/>
      <c r="E17" s="140">
        <f t="shared" si="2"/>
        <v>0</v>
      </c>
      <c r="F17" s="140"/>
      <c r="G17" s="140"/>
      <c r="H17" s="140">
        <f t="shared" si="1"/>
        <v>0</v>
      </c>
      <c r="I17" s="142" t="s">
        <v>229</v>
      </c>
      <c r="J17" s="44" t="s">
        <v>230</v>
      </c>
    </row>
    <row r="18" spans="1:10" s="7" customFormat="1" ht="38.25" x14ac:dyDescent="0.2">
      <c r="A18" s="41">
        <v>10</v>
      </c>
      <c r="B18" s="40" t="s">
        <v>26</v>
      </c>
      <c r="C18" s="46" t="s">
        <v>90</v>
      </c>
      <c r="D18" s="118"/>
      <c r="E18" s="140">
        <f t="shared" si="2"/>
        <v>1</v>
      </c>
      <c r="F18" s="140"/>
      <c r="G18" s="140"/>
      <c r="H18" s="140">
        <f t="shared" si="1"/>
        <v>1</v>
      </c>
      <c r="I18" s="142" t="s">
        <v>241</v>
      </c>
      <c r="J18" s="87"/>
    </row>
    <row r="19" spans="1:10" ht="25.5" x14ac:dyDescent="0.2">
      <c r="A19" s="41">
        <v>11</v>
      </c>
      <c r="B19" s="40" t="s">
        <v>61</v>
      </c>
      <c r="C19" s="46" t="s">
        <v>91</v>
      </c>
      <c r="D19" s="118"/>
      <c r="E19" s="140">
        <f t="shared" si="2"/>
        <v>0</v>
      </c>
      <c r="F19" s="140"/>
      <c r="G19" s="140"/>
      <c r="H19" s="140">
        <f t="shared" si="1"/>
        <v>0</v>
      </c>
      <c r="I19" s="127"/>
      <c r="J19" s="44" t="s">
        <v>115</v>
      </c>
    </row>
    <row r="20" spans="1:10" s="7" customFormat="1" ht="153" x14ac:dyDescent="0.2">
      <c r="A20" s="41">
        <v>12</v>
      </c>
      <c r="B20" s="40" t="s">
        <v>27</v>
      </c>
      <c r="C20" s="46" t="s">
        <v>91</v>
      </c>
      <c r="D20" s="118"/>
      <c r="E20" s="140">
        <f t="shared" si="2"/>
        <v>0</v>
      </c>
      <c r="F20" s="140"/>
      <c r="G20" s="140"/>
      <c r="H20" s="140">
        <f t="shared" si="1"/>
        <v>0</v>
      </c>
      <c r="I20" s="142" t="s">
        <v>278</v>
      </c>
      <c r="J20" s="44" t="s">
        <v>279</v>
      </c>
    </row>
    <row r="21" spans="1:10" s="7" customFormat="1" ht="159.75" customHeight="1" x14ac:dyDescent="0.2">
      <c r="A21" s="41">
        <v>13</v>
      </c>
      <c r="B21" s="40" t="s">
        <v>28</v>
      </c>
      <c r="C21" s="46" t="s">
        <v>90</v>
      </c>
      <c r="D21" s="118"/>
      <c r="E21" s="140">
        <f t="shared" si="2"/>
        <v>1</v>
      </c>
      <c r="F21" s="140"/>
      <c r="G21" s="140"/>
      <c r="H21" s="140">
        <f t="shared" si="1"/>
        <v>1</v>
      </c>
      <c r="I21" s="142" t="s">
        <v>254</v>
      </c>
      <c r="J21" s="44" t="s">
        <v>255</v>
      </c>
    </row>
    <row r="22" spans="1:10" s="7" customFormat="1" ht="38.25" x14ac:dyDescent="0.2">
      <c r="A22" s="41">
        <v>14</v>
      </c>
      <c r="B22" s="40" t="s">
        <v>177</v>
      </c>
      <c r="C22" s="46" t="s">
        <v>91</v>
      </c>
      <c r="D22" s="118"/>
      <c r="E22" s="140">
        <f t="shared" si="2"/>
        <v>0</v>
      </c>
      <c r="F22" s="140"/>
      <c r="G22" s="140"/>
      <c r="H22" s="140">
        <f t="shared" si="1"/>
        <v>0</v>
      </c>
      <c r="I22" s="142" t="s">
        <v>258</v>
      </c>
      <c r="J22" s="44" t="s">
        <v>230</v>
      </c>
    </row>
    <row r="23" spans="1:10" ht="63.75" x14ac:dyDescent="0.2">
      <c r="A23" s="41">
        <v>15</v>
      </c>
      <c r="B23" s="40" t="s">
        <v>29</v>
      </c>
      <c r="C23" s="46" t="s">
        <v>91</v>
      </c>
      <c r="D23" s="118"/>
      <c r="E23" s="140">
        <f t="shared" si="2"/>
        <v>0</v>
      </c>
      <c r="F23" s="140"/>
      <c r="G23" s="140"/>
      <c r="H23" s="140">
        <f t="shared" si="1"/>
        <v>0</v>
      </c>
      <c r="I23" s="142" t="s">
        <v>263</v>
      </c>
      <c r="J23" s="44" t="s">
        <v>264</v>
      </c>
    </row>
    <row r="24" spans="1:10" ht="127.5" x14ac:dyDescent="0.2">
      <c r="A24" s="41">
        <v>16</v>
      </c>
      <c r="B24" s="40" t="s">
        <v>30</v>
      </c>
      <c r="C24" s="46" t="s">
        <v>91</v>
      </c>
      <c r="D24" s="118"/>
      <c r="E24" s="140">
        <f t="shared" si="2"/>
        <v>0</v>
      </c>
      <c r="F24" s="140"/>
      <c r="G24" s="140"/>
      <c r="H24" s="140">
        <f t="shared" si="1"/>
        <v>0</v>
      </c>
      <c r="I24" s="142" t="s">
        <v>269</v>
      </c>
      <c r="J24" s="44" t="s">
        <v>286</v>
      </c>
    </row>
    <row r="25" spans="1:10" ht="165.75" x14ac:dyDescent="0.2">
      <c r="A25" s="41">
        <v>17</v>
      </c>
      <c r="B25" s="40" t="s">
        <v>31</v>
      </c>
      <c r="C25" s="46" t="s">
        <v>91</v>
      </c>
      <c r="D25" s="118"/>
      <c r="E25" s="140">
        <f t="shared" si="2"/>
        <v>0</v>
      </c>
      <c r="F25" s="140"/>
      <c r="G25" s="140"/>
      <c r="H25" s="140">
        <f t="shared" si="1"/>
        <v>0</v>
      </c>
      <c r="I25" s="142" t="s">
        <v>134</v>
      </c>
      <c r="J25" s="44" t="s">
        <v>274</v>
      </c>
    </row>
    <row r="26" spans="1:10" s="16" customFormat="1" ht="89.25" x14ac:dyDescent="0.2">
      <c r="A26" s="41">
        <v>18</v>
      </c>
      <c r="B26" s="40" t="s">
        <v>32</v>
      </c>
      <c r="C26" s="44" t="s">
        <v>90</v>
      </c>
      <c r="D26" s="145" t="s">
        <v>285</v>
      </c>
      <c r="E26" s="140">
        <f t="shared" si="2"/>
        <v>1</v>
      </c>
      <c r="F26" s="140">
        <v>0.5</v>
      </c>
      <c r="G26" s="140"/>
      <c r="H26" s="140">
        <f t="shared" si="1"/>
        <v>0.5</v>
      </c>
      <c r="I26" s="142" t="s">
        <v>284</v>
      </c>
      <c r="J26" s="87"/>
    </row>
    <row r="27" spans="1:10" ht="153" x14ac:dyDescent="0.2">
      <c r="A27" s="41">
        <v>19</v>
      </c>
      <c r="B27" s="40" t="s">
        <v>33</v>
      </c>
      <c r="C27" s="46" t="s">
        <v>91</v>
      </c>
      <c r="D27" s="118"/>
      <c r="E27" s="140">
        <f t="shared" si="2"/>
        <v>0</v>
      </c>
      <c r="F27" s="140"/>
      <c r="G27" s="140"/>
      <c r="H27" s="140">
        <f t="shared" si="1"/>
        <v>0</v>
      </c>
      <c r="I27" s="142" t="s">
        <v>287</v>
      </c>
      <c r="J27" s="44" t="s">
        <v>279</v>
      </c>
    </row>
    <row r="28" spans="1:10" ht="140.25" x14ac:dyDescent="0.2">
      <c r="A28" s="41">
        <v>20</v>
      </c>
      <c r="B28" s="40" t="s">
        <v>34</v>
      </c>
      <c r="C28" s="46" t="s">
        <v>91</v>
      </c>
      <c r="D28" s="118"/>
      <c r="E28" s="140">
        <f t="shared" si="2"/>
        <v>0</v>
      </c>
      <c r="F28" s="140"/>
      <c r="G28" s="140"/>
      <c r="H28" s="140">
        <f t="shared" si="1"/>
        <v>0</v>
      </c>
      <c r="I28" s="142" t="s">
        <v>292</v>
      </c>
      <c r="J28" s="44" t="s">
        <v>233</v>
      </c>
    </row>
    <row r="29" spans="1:10" ht="153" x14ac:dyDescent="0.2">
      <c r="A29" s="41">
        <v>21</v>
      </c>
      <c r="B29" s="40" t="s">
        <v>35</v>
      </c>
      <c r="C29" s="46" t="s">
        <v>91</v>
      </c>
      <c r="D29" s="145"/>
      <c r="E29" s="140">
        <f t="shared" si="2"/>
        <v>0</v>
      </c>
      <c r="F29" s="140"/>
      <c r="G29" s="140"/>
      <c r="H29" s="140">
        <f t="shared" si="1"/>
        <v>0</v>
      </c>
      <c r="I29" s="142" t="s">
        <v>293</v>
      </c>
      <c r="J29" s="44" t="s">
        <v>279</v>
      </c>
    </row>
    <row r="30" spans="1:10" ht="204" x14ac:dyDescent="0.2">
      <c r="A30" s="41">
        <v>22</v>
      </c>
      <c r="B30" s="40" t="s">
        <v>36</v>
      </c>
      <c r="C30" s="46" t="s">
        <v>91</v>
      </c>
      <c r="D30" s="139" t="s">
        <v>302</v>
      </c>
      <c r="E30" s="140">
        <f t="shared" si="2"/>
        <v>0</v>
      </c>
      <c r="F30" s="140"/>
      <c r="G30" s="140"/>
      <c r="H30" s="140">
        <f t="shared" si="1"/>
        <v>0</v>
      </c>
      <c r="I30" s="142" t="s">
        <v>300</v>
      </c>
      <c r="J30" s="44" t="s">
        <v>301</v>
      </c>
    </row>
    <row r="31" spans="1:10" ht="25.5" x14ac:dyDescent="0.2">
      <c r="A31" s="41">
        <v>23</v>
      </c>
      <c r="B31" s="40" t="s">
        <v>37</v>
      </c>
      <c r="C31" s="46" t="s">
        <v>91</v>
      </c>
      <c r="D31" s="118"/>
      <c r="E31" s="140">
        <f t="shared" si="2"/>
        <v>0</v>
      </c>
      <c r="F31" s="140"/>
      <c r="G31" s="140"/>
      <c r="H31" s="140">
        <f t="shared" si="1"/>
        <v>0</v>
      </c>
      <c r="I31" s="127"/>
      <c r="J31" s="44" t="s">
        <v>115</v>
      </c>
    </row>
    <row r="32" spans="1:10" ht="89.25" x14ac:dyDescent="0.2">
      <c r="A32" s="41">
        <v>24</v>
      </c>
      <c r="B32" s="40" t="s">
        <v>38</v>
      </c>
      <c r="C32" s="46" t="s">
        <v>91</v>
      </c>
      <c r="D32" s="145" t="s">
        <v>316</v>
      </c>
      <c r="E32" s="140">
        <f t="shared" si="2"/>
        <v>0</v>
      </c>
      <c r="F32" s="140"/>
      <c r="G32" s="140"/>
      <c r="H32" s="140"/>
      <c r="I32" s="142" t="s">
        <v>142</v>
      </c>
      <c r="J32" s="44" t="s">
        <v>317</v>
      </c>
    </row>
    <row r="33" spans="1:10" ht="89.25" x14ac:dyDescent="0.2">
      <c r="A33" s="41">
        <v>25</v>
      </c>
      <c r="B33" s="40" t="s">
        <v>39</v>
      </c>
      <c r="C33" s="46" t="s">
        <v>91</v>
      </c>
      <c r="D33" s="139"/>
      <c r="E33" s="140">
        <f t="shared" si="2"/>
        <v>0</v>
      </c>
      <c r="F33" s="140"/>
      <c r="G33" s="140"/>
      <c r="H33" s="140">
        <f t="shared" si="1"/>
        <v>0</v>
      </c>
      <c r="I33" s="151"/>
      <c r="J33" s="44" t="s">
        <v>317</v>
      </c>
    </row>
    <row r="34" spans="1:10" ht="153" x14ac:dyDescent="0.2">
      <c r="A34" s="41">
        <v>26</v>
      </c>
      <c r="B34" s="40" t="s">
        <v>40</v>
      </c>
      <c r="C34" s="46" t="s">
        <v>91</v>
      </c>
      <c r="D34" s="118"/>
      <c r="E34" s="140">
        <f t="shared" si="2"/>
        <v>0</v>
      </c>
      <c r="F34" s="140"/>
      <c r="G34" s="140"/>
      <c r="H34" s="140">
        <f t="shared" si="1"/>
        <v>0</v>
      </c>
      <c r="I34" s="142" t="s">
        <v>333</v>
      </c>
      <c r="J34" s="44" t="s">
        <v>334</v>
      </c>
    </row>
    <row r="35" spans="1:10" ht="127.5" customHeight="1" x14ac:dyDescent="0.2">
      <c r="A35" s="41">
        <v>27</v>
      </c>
      <c r="B35" s="40" t="s">
        <v>41</v>
      </c>
      <c r="C35" s="46" t="s">
        <v>91</v>
      </c>
      <c r="D35" s="139"/>
      <c r="E35" s="140">
        <f t="shared" si="2"/>
        <v>0</v>
      </c>
      <c r="F35" s="140"/>
      <c r="G35" s="140"/>
      <c r="H35" s="140">
        <f t="shared" si="1"/>
        <v>0</v>
      </c>
      <c r="I35" s="142" t="s">
        <v>336</v>
      </c>
      <c r="J35" s="44" t="s">
        <v>341</v>
      </c>
    </row>
    <row r="36" spans="1:10" ht="51" x14ac:dyDescent="0.2">
      <c r="A36" s="41">
        <v>28</v>
      </c>
      <c r="B36" s="40" t="s">
        <v>42</v>
      </c>
      <c r="C36" s="46" t="s">
        <v>91</v>
      </c>
      <c r="D36" s="118"/>
      <c r="E36" s="140">
        <f t="shared" si="2"/>
        <v>0</v>
      </c>
      <c r="F36" s="140"/>
      <c r="G36" s="140"/>
      <c r="H36" s="140">
        <f t="shared" si="1"/>
        <v>0</v>
      </c>
      <c r="I36" s="142" t="s">
        <v>347</v>
      </c>
      <c r="J36" s="44" t="s">
        <v>348</v>
      </c>
    </row>
    <row r="37" spans="1:10" ht="140.25" x14ac:dyDescent="0.2">
      <c r="A37" s="41">
        <v>29</v>
      </c>
      <c r="B37" s="40" t="s">
        <v>43</v>
      </c>
      <c r="C37" s="46" t="s">
        <v>91</v>
      </c>
      <c r="D37" s="139"/>
      <c r="E37" s="140">
        <f t="shared" si="2"/>
        <v>0</v>
      </c>
      <c r="F37" s="140"/>
      <c r="G37" s="140"/>
      <c r="H37" s="140">
        <f t="shared" si="1"/>
        <v>0</v>
      </c>
      <c r="I37" s="142" t="s">
        <v>355</v>
      </c>
      <c r="J37" s="44" t="s">
        <v>233</v>
      </c>
    </row>
    <row r="38" spans="1:10" s="16" customFormat="1" ht="114.75" x14ac:dyDescent="0.2">
      <c r="A38" s="42">
        <v>30</v>
      </c>
      <c r="B38" s="40" t="s">
        <v>44</v>
      </c>
      <c r="C38" s="44" t="s">
        <v>91</v>
      </c>
      <c r="D38" s="139"/>
      <c r="E38" s="140">
        <f t="shared" si="2"/>
        <v>0</v>
      </c>
      <c r="F38" s="140"/>
      <c r="G38" s="140"/>
      <c r="H38" s="140">
        <f t="shared" si="1"/>
        <v>0</v>
      </c>
      <c r="I38" s="142" t="s">
        <v>359</v>
      </c>
      <c r="J38" s="44" t="s">
        <v>341</v>
      </c>
    </row>
    <row r="39" spans="1:10" s="7" customFormat="1" ht="63.75" customHeight="1" x14ac:dyDescent="0.2">
      <c r="A39" s="42">
        <v>31</v>
      </c>
      <c r="B39" s="40" t="s">
        <v>45</v>
      </c>
      <c r="C39" s="46" t="s">
        <v>90</v>
      </c>
      <c r="D39" s="118"/>
      <c r="E39" s="140">
        <f t="shared" si="2"/>
        <v>1</v>
      </c>
      <c r="F39" s="140"/>
      <c r="G39" s="140"/>
      <c r="H39" s="140">
        <f t="shared" si="1"/>
        <v>1</v>
      </c>
      <c r="I39" s="142" t="s">
        <v>363</v>
      </c>
      <c r="J39" s="87"/>
    </row>
    <row r="40" spans="1:10" s="7" customFormat="1" ht="153" x14ac:dyDescent="0.2">
      <c r="A40" s="42">
        <v>32</v>
      </c>
      <c r="B40" s="40" t="s">
        <v>46</v>
      </c>
      <c r="C40" s="46" t="s">
        <v>91</v>
      </c>
      <c r="D40" s="118"/>
      <c r="E40" s="140">
        <f t="shared" si="2"/>
        <v>0</v>
      </c>
      <c r="F40" s="140"/>
      <c r="G40" s="140"/>
      <c r="H40" s="140">
        <f t="shared" si="1"/>
        <v>0</v>
      </c>
      <c r="I40" s="142" t="s">
        <v>367</v>
      </c>
      <c r="J40" s="44" t="s">
        <v>334</v>
      </c>
    </row>
    <row r="41" spans="1:10" ht="38.25" x14ac:dyDescent="0.2">
      <c r="A41" s="42">
        <v>33</v>
      </c>
      <c r="B41" s="40" t="s">
        <v>47</v>
      </c>
      <c r="C41" s="46" t="s">
        <v>90</v>
      </c>
      <c r="D41" s="118"/>
      <c r="E41" s="140">
        <f t="shared" si="2"/>
        <v>1</v>
      </c>
      <c r="F41" s="140"/>
      <c r="G41" s="140"/>
      <c r="H41" s="140">
        <f t="shared" si="1"/>
        <v>1</v>
      </c>
      <c r="I41" s="142" t="s">
        <v>379</v>
      </c>
      <c r="J41" s="44" t="s">
        <v>380</v>
      </c>
    </row>
    <row r="42" spans="1:10" s="7" customFormat="1" ht="140.25" x14ac:dyDescent="0.2">
      <c r="A42" s="42">
        <v>34</v>
      </c>
      <c r="B42" s="40" t="s">
        <v>48</v>
      </c>
      <c r="C42" s="46" t="s">
        <v>91</v>
      </c>
      <c r="D42" s="139"/>
      <c r="E42" s="140">
        <f t="shared" si="2"/>
        <v>0</v>
      </c>
      <c r="F42" s="140"/>
      <c r="G42" s="140"/>
      <c r="H42" s="140">
        <f t="shared" si="1"/>
        <v>0</v>
      </c>
      <c r="I42" s="142" t="s">
        <v>383</v>
      </c>
      <c r="J42" s="44" t="s">
        <v>233</v>
      </c>
    </row>
    <row r="43" spans="1:10" s="7" customFormat="1" ht="153" x14ac:dyDescent="0.2">
      <c r="A43" s="42">
        <v>35</v>
      </c>
      <c r="B43" s="40" t="s">
        <v>49</v>
      </c>
      <c r="C43" s="46" t="s">
        <v>91</v>
      </c>
      <c r="D43" s="118"/>
      <c r="E43" s="140">
        <f t="shared" si="2"/>
        <v>0</v>
      </c>
      <c r="F43" s="140"/>
      <c r="G43" s="140"/>
      <c r="H43" s="140">
        <f t="shared" si="1"/>
        <v>0</v>
      </c>
      <c r="I43" s="142" t="s">
        <v>152</v>
      </c>
      <c r="J43" s="44" t="s">
        <v>279</v>
      </c>
    </row>
    <row r="44" spans="1:10" s="7" customFormat="1" ht="223.5" customHeight="1" x14ac:dyDescent="0.2">
      <c r="A44" s="41">
        <v>36</v>
      </c>
      <c r="B44" s="40" t="s">
        <v>51</v>
      </c>
      <c r="C44" s="46" t="s">
        <v>91</v>
      </c>
      <c r="D44" s="139"/>
      <c r="E44" s="140">
        <f t="shared" si="2"/>
        <v>0</v>
      </c>
      <c r="F44" s="140"/>
      <c r="G44" s="140"/>
      <c r="H44" s="140">
        <f t="shared" si="1"/>
        <v>0</v>
      </c>
      <c r="I44" s="142" t="s">
        <v>160</v>
      </c>
      <c r="J44" s="44" t="s">
        <v>233</v>
      </c>
    </row>
    <row r="45" spans="1:10" s="16" customFormat="1" ht="111" customHeight="1" x14ac:dyDescent="0.2">
      <c r="A45" s="41">
        <v>37</v>
      </c>
      <c r="B45" s="40" t="s">
        <v>52</v>
      </c>
      <c r="C45" s="44" t="s">
        <v>91</v>
      </c>
      <c r="D45" s="58"/>
      <c r="E45" s="140">
        <f t="shared" si="2"/>
        <v>0</v>
      </c>
      <c r="F45" s="140"/>
      <c r="G45" s="140"/>
      <c r="H45" s="140">
        <f t="shared" si="1"/>
        <v>0</v>
      </c>
      <c r="I45" s="142" t="s">
        <v>397</v>
      </c>
      <c r="J45" s="44" t="s">
        <v>398</v>
      </c>
    </row>
    <row r="46" spans="1:10" s="7" customFormat="1" ht="395.25" x14ac:dyDescent="0.2">
      <c r="A46" s="41">
        <v>38</v>
      </c>
      <c r="B46" s="40" t="s">
        <v>53</v>
      </c>
      <c r="C46" s="46" t="s">
        <v>90</v>
      </c>
      <c r="D46" s="135"/>
      <c r="E46" s="140">
        <f t="shared" si="2"/>
        <v>1</v>
      </c>
      <c r="F46" s="140"/>
      <c r="G46" s="140"/>
      <c r="H46" s="140">
        <f t="shared" si="1"/>
        <v>1</v>
      </c>
      <c r="I46" s="142" t="s">
        <v>403</v>
      </c>
      <c r="J46" s="59"/>
    </row>
    <row r="47" spans="1:10" s="7" customFormat="1" ht="89.25" x14ac:dyDescent="0.2">
      <c r="A47" s="41">
        <v>39</v>
      </c>
      <c r="B47" s="40" t="s">
        <v>50</v>
      </c>
      <c r="C47" s="46" t="s">
        <v>91</v>
      </c>
      <c r="D47" s="135"/>
      <c r="E47" s="140">
        <f t="shared" si="2"/>
        <v>0</v>
      </c>
      <c r="F47" s="140"/>
      <c r="G47" s="140"/>
      <c r="H47" s="140">
        <f t="shared" si="1"/>
        <v>0</v>
      </c>
      <c r="I47" s="142" t="s">
        <v>157</v>
      </c>
      <c r="J47" s="44" t="s">
        <v>317</v>
      </c>
    </row>
    <row r="48" spans="1:10" ht="89.25" x14ac:dyDescent="0.2">
      <c r="A48" s="41">
        <v>40</v>
      </c>
      <c r="B48" s="40" t="s">
        <v>54</v>
      </c>
      <c r="C48" s="46" t="s">
        <v>91</v>
      </c>
      <c r="D48" s="139"/>
      <c r="E48" s="140">
        <f t="shared" si="2"/>
        <v>0</v>
      </c>
      <c r="F48" s="140"/>
      <c r="G48" s="140"/>
      <c r="H48" s="140">
        <f t="shared" si="1"/>
        <v>0</v>
      </c>
      <c r="I48" s="142" t="s">
        <v>165</v>
      </c>
      <c r="J48" s="44" t="s">
        <v>317</v>
      </c>
    </row>
    <row r="49" spans="1:10" ht="51" x14ac:dyDescent="0.2">
      <c r="A49" s="41">
        <v>41</v>
      </c>
      <c r="B49" s="40" t="s">
        <v>55</v>
      </c>
      <c r="C49" s="46" t="s">
        <v>91</v>
      </c>
      <c r="D49" s="136"/>
      <c r="E49" s="140">
        <f t="shared" si="2"/>
        <v>0</v>
      </c>
      <c r="F49" s="140"/>
      <c r="G49" s="140"/>
      <c r="H49" s="140">
        <f t="shared" si="1"/>
        <v>0</v>
      </c>
      <c r="I49" s="142" t="s">
        <v>417</v>
      </c>
      <c r="J49" s="47" t="s">
        <v>147</v>
      </c>
    </row>
    <row r="50" spans="1:10" s="7" customFormat="1" ht="51" x14ac:dyDescent="0.2">
      <c r="A50" s="41">
        <v>42</v>
      </c>
      <c r="B50" s="40" t="s">
        <v>56</v>
      </c>
      <c r="C50" s="46" t="s">
        <v>90</v>
      </c>
      <c r="D50" s="132"/>
      <c r="E50" s="140">
        <f t="shared" si="2"/>
        <v>1</v>
      </c>
      <c r="F50" s="140"/>
      <c r="G50" s="140"/>
      <c r="H50" s="140">
        <f t="shared" si="1"/>
        <v>1</v>
      </c>
      <c r="I50" s="142" t="s">
        <v>415</v>
      </c>
      <c r="J50" s="87"/>
    </row>
    <row r="51" spans="1:10" x14ac:dyDescent="0.2">
      <c r="C51" s="45"/>
      <c r="D51" s="45"/>
      <c r="E51" s="45"/>
      <c r="F51" s="45"/>
      <c r="J51" s="90"/>
    </row>
    <row r="52" spans="1:10" x14ac:dyDescent="0.2">
      <c r="C52" s="45"/>
      <c r="D52" s="45"/>
      <c r="E52" s="45"/>
      <c r="F52" s="45"/>
    </row>
    <row r="54" spans="1:10" x14ac:dyDescent="0.2">
      <c r="A54" s="13"/>
      <c r="B54" s="8"/>
      <c r="C54" s="14"/>
      <c r="D54" s="14"/>
      <c r="E54" s="14"/>
      <c r="F54" s="14"/>
    </row>
    <row r="61" spans="1:10" x14ac:dyDescent="0.2">
      <c r="A61" s="13"/>
      <c r="B61" s="8"/>
      <c r="C61" s="14"/>
      <c r="D61" s="14"/>
      <c r="E61" s="14"/>
      <c r="F61" s="14"/>
    </row>
    <row r="65" spans="1:6" x14ac:dyDescent="0.2">
      <c r="A65" s="13"/>
      <c r="B65" s="8"/>
      <c r="C65" s="14"/>
      <c r="D65" s="14"/>
      <c r="E65" s="14"/>
      <c r="F65" s="14"/>
    </row>
    <row r="68" spans="1:6" x14ac:dyDescent="0.2">
      <c r="A68" s="13"/>
      <c r="B68" s="8"/>
      <c r="C68" s="14"/>
      <c r="D68" s="14"/>
      <c r="E68" s="14"/>
      <c r="F68" s="14"/>
    </row>
    <row r="72" spans="1:6" x14ac:dyDescent="0.2">
      <c r="A72" s="13"/>
      <c r="B72" s="8"/>
      <c r="C72" s="14"/>
      <c r="D72" s="14"/>
      <c r="E72" s="14"/>
      <c r="F72" s="14"/>
    </row>
    <row r="75" spans="1:6" x14ac:dyDescent="0.2">
      <c r="A75" s="13"/>
      <c r="B75" s="8"/>
      <c r="C75" s="14"/>
      <c r="D75" s="14"/>
      <c r="E75" s="14"/>
      <c r="F75" s="14"/>
    </row>
    <row r="79" spans="1:6" x14ac:dyDescent="0.2">
      <c r="A79" s="13"/>
      <c r="B79" s="8"/>
      <c r="C79" s="14"/>
      <c r="D79" s="14"/>
      <c r="E79" s="14"/>
      <c r="F79" s="14"/>
    </row>
  </sheetData>
  <mergeCells count="10">
    <mergeCell ref="A3:J3"/>
    <mergeCell ref="A4:A6"/>
    <mergeCell ref="D4:D6"/>
    <mergeCell ref="E4:H4"/>
    <mergeCell ref="I4:I6"/>
    <mergeCell ref="J4:J6"/>
    <mergeCell ref="B5:B6"/>
    <mergeCell ref="E5:E6"/>
    <mergeCell ref="F5:G5"/>
    <mergeCell ref="H5:H6"/>
  </mergeCells>
  <dataValidations count="3">
    <dataValidation type="list" allowBlank="1" showInputMessage="1" showErrorMessage="1" sqref="F7:G50">
      <formula1>Формат</formula1>
    </dataValidation>
    <dataValidation type="list" allowBlank="1" showInputMessage="1" showErrorMessage="1" sqref="C8:C11 D50 C13:C50">
      <formula1>$C$5:$C$6</formula1>
    </dataValidation>
    <dataValidation type="list" allowBlank="1" showInputMessage="1" showErrorMessage="1" sqref="C12">
      <formula1>Выбор_1.2</formula1>
    </dataValidation>
  </dataValidations>
  <hyperlinks>
    <hyperlink ref="I8" r:id="rId1"/>
    <hyperlink ref="I17" r:id="rId2"/>
    <hyperlink ref="I13" r:id="rId3"/>
    <hyperlink ref="I16" r:id="rId4"/>
    <hyperlink ref="I18" r:id="rId5"/>
    <hyperlink ref="I22" r:id="rId6"/>
    <hyperlink ref="I23" r:id="rId7"/>
    <hyperlink ref="I24" r:id="rId8"/>
    <hyperlink ref="I20" r:id="rId9"/>
    <hyperlink ref="I27" r:id="rId10"/>
    <hyperlink ref="I28" r:id="rId11"/>
    <hyperlink ref="I29" r:id="rId12"/>
    <hyperlink ref="I32" r:id="rId13"/>
    <hyperlink ref="I35" r:id="rId14"/>
    <hyperlink ref="I37" r:id="rId15" display="http://petrovsk64.ru/upload/iblock/ee1/ee1cf12d3a3aae63f3e3bf5312517fd9.pdf"/>
    <hyperlink ref="I38" r:id="rId16"/>
    <hyperlink ref="I39" r:id="rId17"/>
    <hyperlink ref="I40" r:id="rId18"/>
    <hyperlink ref="I41" r:id="rId19"/>
    <hyperlink ref="I42" r:id="rId20"/>
    <hyperlink ref="I43" r:id="rId21"/>
    <hyperlink ref="I45" r:id="rId22"/>
  </hyperlinks>
  <pageMargins left="0.9055118110236221" right="0.70866141732283472" top="0.35433070866141736" bottom="0.35433070866141736" header="0.31496062992125984" footer="0.31496062992125984"/>
  <pageSetup paperSize="9" scale="48" fitToHeight="3" orientation="landscape" r:id="rId23"/>
  <rowBreaks count="2" manualBreakCount="2">
    <brk id="17" max="9" man="1"/>
    <brk id="27"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view="pageBreakPreview" zoomScaleNormal="100" zoomScaleSheetLayoutView="100" workbookViewId="0">
      <pane ySplit="6" topLeftCell="A49" activePane="bottomLeft" state="frozenSplit"/>
      <selection pane="bottomLeft" activeCell="G50" sqref="G50"/>
    </sheetView>
  </sheetViews>
  <sheetFormatPr defaultRowHeight="12.75" x14ac:dyDescent="0.2"/>
  <cols>
    <col min="1" max="1" width="4.28515625" style="12" customWidth="1"/>
    <col min="2" max="2" width="22.7109375" style="22" customWidth="1"/>
    <col min="3" max="3" width="40.28515625" style="22" customWidth="1"/>
    <col min="4" max="4" width="15.5703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11" customWidth="1"/>
    <col min="12" max="12" width="46" style="11" customWidth="1"/>
    <col min="13" max="13" width="9.140625" style="22"/>
    <col min="14" max="14" width="40" style="26" customWidth="1"/>
    <col min="15" max="16384" width="9.140625" style="22"/>
  </cols>
  <sheetData>
    <row r="1" spans="1:20" s="19" customFormat="1" ht="24.75" customHeight="1" x14ac:dyDescent="0.2">
      <c r="A1" s="113" t="s">
        <v>106</v>
      </c>
      <c r="B1" s="53"/>
      <c r="C1" s="53"/>
      <c r="D1" s="53"/>
      <c r="E1" s="53"/>
      <c r="F1" s="53"/>
      <c r="G1" s="53"/>
      <c r="H1" s="53"/>
      <c r="I1" s="53"/>
      <c r="J1" s="53"/>
      <c r="K1" s="53"/>
      <c r="L1" s="53"/>
      <c r="M1" s="3"/>
    </row>
    <row r="2" spans="1:20" ht="15" customHeight="1" x14ac:dyDescent="0.2">
      <c r="A2" s="17" t="s">
        <v>16</v>
      </c>
      <c r="B2" s="17"/>
      <c r="C2" s="23"/>
      <c r="D2" s="23"/>
      <c r="E2" s="23"/>
      <c r="F2" s="23"/>
      <c r="G2" s="23"/>
      <c r="H2" s="23"/>
      <c r="I2" s="23"/>
      <c r="J2" s="23"/>
      <c r="K2" s="23"/>
      <c r="L2" s="23"/>
      <c r="M2" s="26"/>
      <c r="N2" s="22"/>
    </row>
    <row r="3" spans="1:20" ht="42" customHeight="1" x14ac:dyDescent="0.2">
      <c r="A3" s="179" t="str">
        <f>'Методика II этап'!B27</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9"/>
      <c r="C3" s="179"/>
      <c r="D3" s="179"/>
      <c r="E3" s="179"/>
      <c r="F3" s="179"/>
      <c r="G3" s="179"/>
      <c r="H3" s="179"/>
      <c r="I3" s="179"/>
      <c r="J3" s="179"/>
      <c r="K3" s="179"/>
      <c r="L3" s="179"/>
      <c r="M3" s="26"/>
      <c r="N3" s="22"/>
    </row>
    <row r="4" spans="1:20" ht="124.5" customHeight="1" x14ac:dyDescent="0.2">
      <c r="A4" s="172" t="s">
        <v>4</v>
      </c>
      <c r="B4" s="101" t="s">
        <v>15</v>
      </c>
      <c r="C4" s="101" t="str">
        <f>'Методика II этап'!B26</f>
        <v>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v>
      </c>
      <c r="D4" s="101" t="s">
        <v>181</v>
      </c>
      <c r="E4" s="172" t="s">
        <v>174</v>
      </c>
      <c r="F4" s="172" t="s">
        <v>107</v>
      </c>
      <c r="G4" s="172"/>
      <c r="H4" s="172"/>
      <c r="I4" s="172"/>
      <c r="J4" s="172"/>
      <c r="K4" s="172" t="s">
        <v>3</v>
      </c>
      <c r="L4" s="172" t="s">
        <v>62</v>
      </c>
      <c r="M4" s="19"/>
      <c r="N4" s="27"/>
      <c r="O4" s="19"/>
      <c r="P4" s="19"/>
      <c r="Q4" s="19"/>
      <c r="R4" s="19"/>
      <c r="S4" s="19"/>
      <c r="T4" s="19"/>
    </row>
    <row r="5" spans="1:20" s="10" customFormat="1" ht="94.5" x14ac:dyDescent="0.2">
      <c r="A5" s="172"/>
      <c r="B5" s="172" t="s">
        <v>7</v>
      </c>
      <c r="C5" s="102" t="str">
        <f>'Методика II этап'!B28</f>
        <v>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v>
      </c>
      <c r="D5" s="178" t="s">
        <v>57</v>
      </c>
      <c r="E5" s="172"/>
      <c r="F5" s="174" t="s">
        <v>13</v>
      </c>
      <c r="G5" s="178" t="s">
        <v>14</v>
      </c>
      <c r="H5" s="178"/>
      <c r="I5" s="178"/>
      <c r="J5" s="174" t="s">
        <v>12</v>
      </c>
      <c r="K5" s="172"/>
      <c r="L5" s="172"/>
      <c r="M5" s="9"/>
      <c r="N5" s="28"/>
      <c r="O5" s="9"/>
      <c r="P5" s="9"/>
      <c r="Q5" s="9"/>
      <c r="R5" s="9"/>
      <c r="S5" s="9"/>
      <c r="T5" s="9"/>
    </row>
    <row r="6" spans="1:20" s="10" customFormat="1" ht="58.5" customHeight="1" x14ac:dyDescent="0.2">
      <c r="A6" s="172"/>
      <c r="B6" s="172"/>
      <c r="C6" s="102" t="str">
        <f>'Методика II этап'!B29</f>
        <v>Публичные слушания не проводились, или не опубликован итоговый документ (решение/протокол), принятый по результатам публичных слушаний</v>
      </c>
      <c r="D6" s="172"/>
      <c r="E6" s="172"/>
      <c r="F6" s="174"/>
      <c r="G6" s="102" t="s">
        <v>11</v>
      </c>
      <c r="H6" s="102" t="s">
        <v>17</v>
      </c>
      <c r="I6" s="102" t="s">
        <v>58</v>
      </c>
      <c r="J6" s="174"/>
      <c r="K6" s="172"/>
      <c r="L6" s="172"/>
      <c r="M6" s="9"/>
      <c r="N6" s="28"/>
      <c r="O6" s="9"/>
      <c r="P6" s="9"/>
      <c r="Q6" s="9"/>
      <c r="R6" s="9"/>
      <c r="S6" s="9"/>
      <c r="T6" s="9"/>
    </row>
    <row r="7" spans="1:20" s="16" customFormat="1" x14ac:dyDescent="0.2">
      <c r="A7" s="69"/>
      <c r="B7" s="70" t="s">
        <v>180</v>
      </c>
      <c r="C7" s="71"/>
      <c r="D7" s="72"/>
      <c r="E7" s="72"/>
      <c r="F7" s="73"/>
      <c r="G7" s="73"/>
      <c r="H7" s="73"/>
      <c r="I7" s="73"/>
      <c r="J7" s="73"/>
      <c r="K7" s="74"/>
      <c r="L7" s="74"/>
      <c r="M7" s="15"/>
      <c r="N7" s="25"/>
      <c r="O7" s="15"/>
      <c r="P7" s="15"/>
      <c r="Q7" s="15"/>
      <c r="R7" s="15"/>
      <c r="S7" s="15"/>
      <c r="T7" s="15"/>
    </row>
    <row r="8" spans="1:20" s="7" customFormat="1" ht="76.5" x14ac:dyDescent="0.2">
      <c r="A8" s="41">
        <v>1</v>
      </c>
      <c r="B8" s="40" t="s">
        <v>18</v>
      </c>
      <c r="C8" s="44" t="s">
        <v>96</v>
      </c>
      <c r="D8" s="58" t="s">
        <v>112</v>
      </c>
      <c r="E8" s="139"/>
      <c r="F8" s="140">
        <f>IF(C8=$C$5,1,0)</f>
        <v>1</v>
      </c>
      <c r="G8" s="140"/>
      <c r="H8" s="140"/>
      <c r="I8" s="140"/>
      <c r="J8" s="140">
        <f>F8*(1-G8)*(1-H8)*(1-I8)</f>
        <v>1</v>
      </c>
      <c r="K8" s="143" t="s">
        <v>190</v>
      </c>
      <c r="L8" s="59"/>
      <c r="M8" s="6"/>
      <c r="N8" s="3"/>
      <c r="O8" s="6"/>
      <c r="P8" s="6"/>
      <c r="Q8" s="6"/>
      <c r="R8" s="6"/>
      <c r="S8" s="6"/>
      <c r="T8" s="6"/>
    </row>
    <row r="9" spans="1:20" ht="102" x14ac:dyDescent="0.2">
      <c r="A9" s="41">
        <v>2</v>
      </c>
      <c r="B9" s="40" t="s">
        <v>19</v>
      </c>
      <c r="C9" s="44" t="s">
        <v>97</v>
      </c>
      <c r="D9" s="139" t="s">
        <v>154</v>
      </c>
      <c r="E9" s="139" t="s">
        <v>125</v>
      </c>
      <c r="F9" s="140">
        <f t="shared" ref="F9:F11" si="0">IF(C9=$C$5,1,0)</f>
        <v>0</v>
      </c>
      <c r="G9" s="140"/>
      <c r="H9" s="140"/>
      <c r="I9" s="140"/>
      <c r="J9" s="140">
        <f t="shared" ref="J9:J50" si="1">F9*(1-G9)*(1-H9)*(1-I9)</f>
        <v>0</v>
      </c>
      <c r="K9" s="143" t="s">
        <v>199</v>
      </c>
      <c r="L9" s="141" t="s">
        <v>200</v>
      </c>
      <c r="M9" s="19"/>
      <c r="N9" s="3"/>
      <c r="O9" s="19"/>
      <c r="P9" s="19"/>
      <c r="Q9" s="19"/>
      <c r="R9" s="19"/>
      <c r="S9" s="19"/>
      <c r="T9" s="19"/>
    </row>
    <row r="10" spans="1:20" ht="76.5" x14ac:dyDescent="0.2">
      <c r="A10" s="41">
        <v>3</v>
      </c>
      <c r="B10" s="40" t="s">
        <v>182</v>
      </c>
      <c r="C10" s="44" t="s">
        <v>96</v>
      </c>
      <c r="D10" s="139" t="s">
        <v>112</v>
      </c>
      <c r="E10" s="139" t="s">
        <v>169</v>
      </c>
      <c r="F10" s="140">
        <f t="shared" si="0"/>
        <v>1</v>
      </c>
      <c r="G10" s="140"/>
      <c r="H10" s="140">
        <v>0.5</v>
      </c>
      <c r="I10" s="140"/>
      <c r="J10" s="140">
        <f t="shared" si="1"/>
        <v>0.5</v>
      </c>
      <c r="K10" s="143" t="s">
        <v>207</v>
      </c>
      <c r="L10" s="59"/>
      <c r="M10" s="19"/>
      <c r="N10" s="3"/>
      <c r="O10" s="19"/>
      <c r="P10" s="19"/>
      <c r="Q10" s="19"/>
      <c r="R10" s="19"/>
      <c r="S10" s="19"/>
      <c r="T10" s="19"/>
    </row>
    <row r="11" spans="1:20" s="7" customFormat="1" ht="51" x14ac:dyDescent="0.2">
      <c r="A11" s="41">
        <v>4</v>
      </c>
      <c r="B11" s="40" t="s">
        <v>20</v>
      </c>
      <c r="C11" s="44" t="s">
        <v>97</v>
      </c>
      <c r="D11" s="117"/>
      <c r="E11" s="120"/>
      <c r="F11" s="140">
        <f t="shared" si="0"/>
        <v>0</v>
      </c>
      <c r="G11" s="119"/>
      <c r="H11" s="119"/>
      <c r="I11" s="119"/>
      <c r="J11" s="140">
        <f t="shared" si="1"/>
        <v>0</v>
      </c>
      <c r="K11" s="143" t="s">
        <v>120</v>
      </c>
      <c r="L11" s="141" t="s">
        <v>121</v>
      </c>
      <c r="M11" s="6"/>
      <c r="N11" s="3"/>
      <c r="O11" s="6"/>
      <c r="P11" s="6"/>
      <c r="Q11" s="6"/>
      <c r="R11" s="6"/>
      <c r="S11" s="6"/>
      <c r="T11" s="6"/>
    </row>
    <row r="12" spans="1:20" s="16" customFormat="1" x14ac:dyDescent="0.2">
      <c r="A12" s="75"/>
      <c r="B12" s="70" t="s">
        <v>60</v>
      </c>
      <c r="C12" s="76"/>
      <c r="D12" s="121"/>
      <c r="E12" s="121"/>
      <c r="F12" s="122"/>
      <c r="G12" s="123"/>
      <c r="H12" s="123"/>
      <c r="I12" s="123"/>
      <c r="J12" s="122"/>
      <c r="K12" s="125"/>
      <c r="L12" s="125"/>
      <c r="M12" s="15"/>
      <c r="N12" s="25"/>
      <c r="O12" s="15"/>
      <c r="P12" s="15"/>
      <c r="Q12" s="15"/>
      <c r="R12" s="15"/>
      <c r="S12" s="15"/>
      <c r="T12" s="15"/>
    </row>
    <row r="13" spans="1:20" s="39" customFormat="1" ht="51" x14ac:dyDescent="0.2">
      <c r="A13" s="41">
        <v>5</v>
      </c>
      <c r="B13" s="40" t="s">
        <v>21</v>
      </c>
      <c r="C13" s="44" t="s">
        <v>97</v>
      </c>
      <c r="D13" s="117"/>
      <c r="E13" s="118"/>
      <c r="F13" s="140">
        <f>IF(C13=$C$5,1,0)</f>
        <v>0</v>
      </c>
      <c r="G13" s="140"/>
      <c r="H13" s="140"/>
      <c r="I13" s="140"/>
      <c r="J13" s="140">
        <f t="shared" si="1"/>
        <v>0</v>
      </c>
      <c r="K13" s="142" t="s">
        <v>214</v>
      </c>
      <c r="L13" s="141" t="s">
        <v>121</v>
      </c>
      <c r="M13" s="37"/>
      <c r="N13" s="38"/>
      <c r="O13" s="37"/>
      <c r="P13" s="37"/>
      <c r="Q13" s="37"/>
      <c r="R13" s="37"/>
      <c r="S13" s="37"/>
      <c r="T13" s="37"/>
    </row>
    <row r="14" spans="1:20" s="39" customFormat="1" ht="51" x14ac:dyDescent="0.2">
      <c r="A14" s="41">
        <v>6</v>
      </c>
      <c r="B14" s="40" t="s">
        <v>23</v>
      </c>
      <c r="C14" s="44" t="s">
        <v>97</v>
      </c>
      <c r="D14" s="117"/>
      <c r="E14" s="139"/>
      <c r="F14" s="140">
        <f t="shared" ref="F14:F50" si="2">IF(C14=$C$5,1,0)</f>
        <v>0</v>
      </c>
      <c r="G14" s="140"/>
      <c r="H14" s="140"/>
      <c r="I14" s="140"/>
      <c r="J14" s="140">
        <f t="shared" si="1"/>
        <v>0</v>
      </c>
      <c r="K14" s="142" t="s">
        <v>215</v>
      </c>
      <c r="L14" s="141" t="s">
        <v>121</v>
      </c>
      <c r="M14" s="37"/>
      <c r="N14" s="38"/>
      <c r="O14" s="37"/>
      <c r="P14" s="37"/>
      <c r="Q14" s="37"/>
      <c r="R14" s="37"/>
      <c r="S14" s="37"/>
      <c r="T14" s="37"/>
    </row>
    <row r="15" spans="1:20" s="39" customFormat="1" ht="51" x14ac:dyDescent="0.2">
      <c r="A15" s="41">
        <v>7</v>
      </c>
      <c r="B15" s="40" t="s">
        <v>22</v>
      </c>
      <c r="C15" s="44" t="s">
        <v>97</v>
      </c>
      <c r="D15" s="58" t="s">
        <v>110</v>
      </c>
      <c r="E15" s="139"/>
      <c r="F15" s="140">
        <f t="shared" si="2"/>
        <v>0</v>
      </c>
      <c r="G15" s="140"/>
      <c r="H15" s="140"/>
      <c r="I15" s="140"/>
      <c r="J15" s="140">
        <f t="shared" si="1"/>
        <v>0</v>
      </c>
      <c r="K15" s="142" t="s">
        <v>225</v>
      </c>
      <c r="L15" s="148" t="s">
        <v>226</v>
      </c>
      <c r="M15" s="37"/>
      <c r="N15" s="38"/>
      <c r="O15" s="37"/>
      <c r="P15" s="37"/>
      <c r="Q15" s="37"/>
      <c r="R15" s="37"/>
      <c r="S15" s="37"/>
      <c r="T15" s="37"/>
    </row>
    <row r="16" spans="1:20" s="39" customFormat="1" ht="76.5" x14ac:dyDescent="0.2">
      <c r="A16" s="41">
        <v>8</v>
      </c>
      <c r="B16" s="40" t="s">
        <v>24</v>
      </c>
      <c r="C16" s="44" t="s">
        <v>96</v>
      </c>
      <c r="D16" s="58" t="s">
        <v>122</v>
      </c>
      <c r="E16" s="139"/>
      <c r="F16" s="140">
        <f t="shared" si="2"/>
        <v>1</v>
      </c>
      <c r="G16" s="140"/>
      <c r="H16" s="140"/>
      <c r="I16" s="140"/>
      <c r="J16" s="140">
        <f t="shared" si="1"/>
        <v>1</v>
      </c>
      <c r="K16" s="142" t="s">
        <v>238</v>
      </c>
      <c r="L16" s="59"/>
      <c r="M16" s="37"/>
      <c r="N16" s="38"/>
      <c r="O16" s="37"/>
      <c r="P16" s="37"/>
      <c r="Q16" s="37"/>
      <c r="R16" s="37"/>
      <c r="S16" s="37"/>
      <c r="T16" s="37"/>
    </row>
    <row r="17" spans="1:20" s="39" customFormat="1" ht="76.5" x14ac:dyDescent="0.2">
      <c r="A17" s="41">
        <v>9</v>
      </c>
      <c r="B17" s="40" t="s">
        <v>25</v>
      </c>
      <c r="C17" s="44" t="s">
        <v>96</v>
      </c>
      <c r="D17" s="139" t="s">
        <v>112</v>
      </c>
      <c r="E17" s="139" t="s">
        <v>170</v>
      </c>
      <c r="F17" s="140">
        <f t="shared" si="2"/>
        <v>1</v>
      </c>
      <c r="G17" s="140"/>
      <c r="H17" s="140"/>
      <c r="I17" s="140"/>
      <c r="J17" s="140">
        <f t="shared" si="1"/>
        <v>1</v>
      </c>
      <c r="K17" s="142" t="s">
        <v>127</v>
      </c>
      <c r="L17" s="59"/>
      <c r="M17" s="37"/>
      <c r="N17" s="38"/>
      <c r="O17" s="37"/>
      <c r="P17" s="37"/>
      <c r="Q17" s="37"/>
      <c r="R17" s="37"/>
      <c r="S17" s="37"/>
      <c r="T17" s="37"/>
    </row>
    <row r="18" spans="1:20" s="39" customFormat="1" ht="102" x14ac:dyDescent="0.2">
      <c r="A18" s="41">
        <v>10</v>
      </c>
      <c r="B18" s="40" t="s">
        <v>26</v>
      </c>
      <c r="C18" s="44" t="s">
        <v>97</v>
      </c>
      <c r="D18" s="58" t="s">
        <v>122</v>
      </c>
      <c r="E18" s="139" t="s">
        <v>125</v>
      </c>
      <c r="F18" s="140">
        <f>IF(C18=$C$5,1,0)</f>
        <v>0</v>
      </c>
      <c r="G18" s="140"/>
      <c r="H18" s="140"/>
      <c r="I18" s="140"/>
      <c r="J18" s="140">
        <f t="shared" si="1"/>
        <v>0</v>
      </c>
      <c r="K18" s="143" t="s">
        <v>242</v>
      </c>
      <c r="L18" s="59" t="s">
        <v>248</v>
      </c>
      <c r="M18" s="37"/>
      <c r="N18" s="38"/>
      <c r="O18" s="37"/>
      <c r="P18" s="37"/>
      <c r="Q18" s="37"/>
      <c r="R18" s="37"/>
      <c r="S18" s="37"/>
      <c r="T18" s="37"/>
    </row>
    <row r="19" spans="1:20" s="39" customFormat="1" ht="51" x14ac:dyDescent="0.2">
      <c r="A19" s="41">
        <v>11</v>
      </c>
      <c r="B19" s="40" t="s">
        <v>61</v>
      </c>
      <c r="C19" s="44" t="s">
        <v>97</v>
      </c>
      <c r="D19" s="117"/>
      <c r="E19" s="118"/>
      <c r="F19" s="140">
        <f t="shared" si="2"/>
        <v>0</v>
      </c>
      <c r="G19" s="140"/>
      <c r="H19" s="140"/>
      <c r="I19" s="140"/>
      <c r="J19" s="140">
        <f t="shared" si="1"/>
        <v>0</v>
      </c>
      <c r="K19" s="143" t="s">
        <v>246</v>
      </c>
      <c r="L19" s="141" t="s">
        <v>121</v>
      </c>
      <c r="M19" s="37"/>
      <c r="N19" s="38"/>
      <c r="O19" s="37"/>
      <c r="P19" s="37"/>
      <c r="Q19" s="37"/>
      <c r="R19" s="37"/>
      <c r="S19" s="37"/>
      <c r="T19" s="37"/>
    </row>
    <row r="20" spans="1:20" s="39" customFormat="1" ht="102" x14ac:dyDescent="0.2">
      <c r="A20" s="41">
        <v>12</v>
      </c>
      <c r="B20" s="40" t="s">
        <v>27</v>
      </c>
      <c r="C20" s="44" t="s">
        <v>97</v>
      </c>
      <c r="D20" s="58" t="s">
        <v>110</v>
      </c>
      <c r="E20" s="139" t="s">
        <v>125</v>
      </c>
      <c r="F20" s="140">
        <f t="shared" si="2"/>
        <v>0</v>
      </c>
      <c r="G20" s="140"/>
      <c r="H20" s="140"/>
      <c r="I20" s="140"/>
      <c r="J20" s="140">
        <f t="shared" si="1"/>
        <v>0</v>
      </c>
      <c r="K20" s="153" t="s">
        <v>278</v>
      </c>
      <c r="L20" s="44" t="s">
        <v>111</v>
      </c>
      <c r="M20" s="37"/>
      <c r="N20" s="38"/>
      <c r="O20" s="37"/>
      <c r="P20" s="37"/>
      <c r="Q20" s="37"/>
      <c r="R20" s="37"/>
      <c r="S20" s="37"/>
      <c r="T20" s="37"/>
    </row>
    <row r="21" spans="1:20" s="39" customFormat="1" ht="102" x14ac:dyDescent="0.2">
      <c r="A21" s="41">
        <v>13</v>
      </c>
      <c r="B21" s="40" t="s">
        <v>28</v>
      </c>
      <c r="C21" s="44" t="s">
        <v>97</v>
      </c>
      <c r="D21" s="58" t="s">
        <v>122</v>
      </c>
      <c r="E21" s="139" t="s">
        <v>125</v>
      </c>
      <c r="F21" s="140">
        <f t="shared" si="2"/>
        <v>0</v>
      </c>
      <c r="G21" s="140"/>
      <c r="H21" s="140"/>
      <c r="I21" s="140"/>
      <c r="J21" s="140">
        <f t="shared" si="1"/>
        <v>0</v>
      </c>
      <c r="K21" s="143" t="s">
        <v>256</v>
      </c>
      <c r="L21" s="141" t="s">
        <v>257</v>
      </c>
      <c r="M21" s="37"/>
      <c r="N21" s="38"/>
      <c r="O21" s="37"/>
      <c r="P21" s="37"/>
      <c r="Q21" s="37"/>
      <c r="R21" s="37"/>
      <c r="S21" s="37"/>
      <c r="T21" s="37"/>
    </row>
    <row r="22" spans="1:20" s="39" customFormat="1" ht="76.5" x14ac:dyDescent="0.2">
      <c r="A22" s="41">
        <v>14</v>
      </c>
      <c r="B22" s="40" t="s">
        <v>177</v>
      </c>
      <c r="C22" s="44" t="s">
        <v>96</v>
      </c>
      <c r="D22" s="58" t="s">
        <v>122</v>
      </c>
      <c r="E22" s="118"/>
      <c r="F22" s="140">
        <f t="shared" si="2"/>
        <v>1</v>
      </c>
      <c r="G22" s="140"/>
      <c r="H22" s="140"/>
      <c r="I22" s="140"/>
      <c r="J22" s="140">
        <f t="shared" si="1"/>
        <v>1</v>
      </c>
      <c r="K22" s="143" t="s">
        <v>128</v>
      </c>
      <c r="L22" s="59"/>
      <c r="M22" s="37"/>
      <c r="N22" s="38"/>
      <c r="O22" s="37"/>
      <c r="P22" s="37"/>
      <c r="Q22" s="37"/>
      <c r="R22" s="37"/>
      <c r="S22" s="37"/>
      <c r="T22" s="37"/>
    </row>
    <row r="23" spans="1:20" s="39" customFormat="1" ht="51" x14ac:dyDescent="0.2">
      <c r="A23" s="41">
        <v>15</v>
      </c>
      <c r="B23" s="40" t="s">
        <v>29</v>
      </c>
      <c r="C23" s="44" t="s">
        <v>97</v>
      </c>
      <c r="D23" s="117"/>
      <c r="E23" s="150"/>
      <c r="F23" s="140">
        <f t="shared" si="2"/>
        <v>0</v>
      </c>
      <c r="G23" s="140"/>
      <c r="H23" s="140"/>
      <c r="I23" s="140"/>
      <c r="J23" s="140">
        <f t="shared" si="1"/>
        <v>0</v>
      </c>
      <c r="K23" s="143" t="s">
        <v>263</v>
      </c>
      <c r="L23" s="141" t="s">
        <v>121</v>
      </c>
      <c r="M23" s="37"/>
      <c r="N23" s="38"/>
      <c r="O23" s="37"/>
      <c r="P23" s="37"/>
      <c r="Q23" s="37"/>
      <c r="R23" s="37"/>
      <c r="S23" s="37"/>
      <c r="T23" s="37"/>
    </row>
    <row r="24" spans="1:20" s="39" customFormat="1" ht="51" x14ac:dyDescent="0.2">
      <c r="A24" s="41">
        <v>16</v>
      </c>
      <c r="B24" s="40" t="s">
        <v>30</v>
      </c>
      <c r="C24" s="44" t="s">
        <v>97</v>
      </c>
      <c r="D24" s="58" t="s">
        <v>110</v>
      </c>
      <c r="E24" s="139"/>
      <c r="F24" s="140">
        <f t="shared" si="2"/>
        <v>0</v>
      </c>
      <c r="G24" s="140"/>
      <c r="H24" s="140"/>
      <c r="I24" s="140"/>
      <c r="J24" s="140">
        <f t="shared" si="1"/>
        <v>0</v>
      </c>
      <c r="K24" s="143" t="s">
        <v>270</v>
      </c>
      <c r="L24" s="141" t="s">
        <v>126</v>
      </c>
      <c r="M24" s="37"/>
      <c r="N24" s="38"/>
      <c r="O24" s="37"/>
      <c r="P24" s="37"/>
      <c r="Q24" s="37"/>
      <c r="R24" s="37"/>
      <c r="S24" s="37"/>
      <c r="T24" s="37"/>
    </row>
    <row r="25" spans="1:20" s="39" customFormat="1" ht="51" x14ac:dyDescent="0.2">
      <c r="A25" s="41">
        <v>17</v>
      </c>
      <c r="B25" s="40" t="s">
        <v>31</v>
      </c>
      <c r="C25" s="44" t="s">
        <v>97</v>
      </c>
      <c r="D25" s="117"/>
      <c r="E25" s="150"/>
      <c r="F25" s="140">
        <f t="shared" si="2"/>
        <v>0</v>
      </c>
      <c r="G25" s="140"/>
      <c r="H25" s="140"/>
      <c r="I25" s="140"/>
      <c r="J25" s="140">
        <f t="shared" si="1"/>
        <v>0</v>
      </c>
      <c r="K25" s="143" t="s">
        <v>134</v>
      </c>
      <c r="L25" s="141" t="s">
        <v>121</v>
      </c>
      <c r="M25" s="37"/>
      <c r="N25" s="38"/>
      <c r="O25" s="37"/>
      <c r="P25" s="37"/>
      <c r="Q25" s="37"/>
      <c r="R25" s="37"/>
      <c r="S25" s="37"/>
      <c r="T25" s="37"/>
    </row>
    <row r="26" spans="1:20" s="39" customFormat="1" ht="102" x14ac:dyDescent="0.2">
      <c r="A26" s="41">
        <v>18</v>
      </c>
      <c r="B26" s="40" t="s">
        <v>32</v>
      </c>
      <c r="C26" s="44" t="s">
        <v>97</v>
      </c>
      <c r="D26" s="58" t="s">
        <v>112</v>
      </c>
      <c r="E26" s="139" t="s">
        <v>125</v>
      </c>
      <c r="F26" s="140">
        <f t="shared" si="2"/>
        <v>0</v>
      </c>
      <c r="G26" s="140"/>
      <c r="H26" s="140"/>
      <c r="I26" s="140"/>
      <c r="J26" s="140">
        <f t="shared" si="1"/>
        <v>0</v>
      </c>
      <c r="K26" s="143" t="s">
        <v>284</v>
      </c>
      <c r="L26" s="138"/>
      <c r="M26" s="37"/>
      <c r="N26" s="38"/>
      <c r="O26" s="37"/>
      <c r="P26" s="37"/>
      <c r="Q26" s="37"/>
      <c r="R26" s="37"/>
      <c r="S26" s="37"/>
      <c r="T26" s="37"/>
    </row>
    <row r="27" spans="1:20" ht="51" x14ac:dyDescent="0.2">
      <c r="A27" s="41">
        <v>19</v>
      </c>
      <c r="B27" s="40" t="s">
        <v>33</v>
      </c>
      <c r="C27" s="44" t="s">
        <v>97</v>
      </c>
      <c r="D27" s="58" t="s">
        <v>110</v>
      </c>
      <c r="E27" s="117"/>
      <c r="F27" s="140">
        <f t="shared" si="2"/>
        <v>0</v>
      </c>
      <c r="G27" s="140"/>
      <c r="H27" s="140"/>
      <c r="I27" s="140"/>
      <c r="J27" s="140">
        <f t="shared" si="1"/>
        <v>0</v>
      </c>
      <c r="K27" s="143" t="s">
        <v>287</v>
      </c>
      <c r="L27" s="141" t="s">
        <v>357</v>
      </c>
      <c r="M27" s="19"/>
      <c r="N27" s="3"/>
      <c r="O27" s="19"/>
      <c r="P27" s="19"/>
      <c r="Q27" s="19"/>
      <c r="R27" s="19"/>
      <c r="S27" s="19"/>
      <c r="T27" s="19"/>
    </row>
    <row r="28" spans="1:20" ht="102" x14ac:dyDescent="0.2">
      <c r="A28" s="41">
        <v>20</v>
      </c>
      <c r="B28" s="40" t="s">
        <v>34</v>
      </c>
      <c r="C28" s="44" t="s">
        <v>97</v>
      </c>
      <c r="D28" s="58" t="s">
        <v>110</v>
      </c>
      <c r="E28" s="139" t="s">
        <v>125</v>
      </c>
      <c r="F28" s="140">
        <f t="shared" si="2"/>
        <v>0</v>
      </c>
      <c r="G28" s="140"/>
      <c r="H28" s="140"/>
      <c r="I28" s="140"/>
      <c r="J28" s="140">
        <f t="shared" si="1"/>
        <v>0</v>
      </c>
      <c r="K28" s="143" t="s">
        <v>292</v>
      </c>
      <c r="L28" s="141" t="s">
        <v>223</v>
      </c>
      <c r="M28" s="19"/>
      <c r="N28" s="3"/>
      <c r="O28" s="19"/>
      <c r="P28" s="19"/>
      <c r="Q28" s="19"/>
      <c r="R28" s="19"/>
      <c r="S28" s="19"/>
      <c r="T28" s="19"/>
    </row>
    <row r="29" spans="1:20" ht="63.75" x14ac:dyDescent="0.2">
      <c r="A29" s="41">
        <v>21</v>
      </c>
      <c r="B29" s="40" t="s">
        <v>35</v>
      </c>
      <c r="C29" s="44" t="s">
        <v>97</v>
      </c>
      <c r="D29" s="135"/>
      <c r="E29" s="118"/>
      <c r="F29" s="140">
        <f t="shared" si="2"/>
        <v>0</v>
      </c>
      <c r="G29" s="140"/>
      <c r="H29" s="140"/>
      <c r="I29" s="140"/>
      <c r="J29" s="140">
        <f t="shared" si="1"/>
        <v>0</v>
      </c>
      <c r="K29" s="142" t="s">
        <v>293</v>
      </c>
      <c r="L29" s="44" t="s">
        <v>382</v>
      </c>
      <c r="M29" s="19"/>
      <c r="N29" s="3"/>
      <c r="O29" s="19"/>
      <c r="P29" s="19"/>
      <c r="Q29" s="19"/>
      <c r="R29" s="19"/>
      <c r="S29" s="19"/>
      <c r="T29" s="19"/>
    </row>
    <row r="30" spans="1:20" ht="127.5" x14ac:dyDescent="0.2">
      <c r="A30" s="41">
        <v>22</v>
      </c>
      <c r="B30" s="40" t="s">
        <v>36</v>
      </c>
      <c r="C30" s="44" t="s">
        <v>97</v>
      </c>
      <c r="D30" s="139" t="s">
        <v>122</v>
      </c>
      <c r="E30" s="139" t="s">
        <v>304</v>
      </c>
      <c r="F30" s="140">
        <f t="shared" si="2"/>
        <v>0</v>
      </c>
      <c r="G30" s="140"/>
      <c r="H30" s="140"/>
      <c r="I30" s="140"/>
      <c r="J30" s="140">
        <f t="shared" si="1"/>
        <v>0</v>
      </c>
      <c r="K30" s="142" t="s">
        <v>303</v>
      </c>
      <c r="L30" s="129"/>
      <c r="M30" s="19"/>
      <c r="N30" s="3"/>
      <c r="O30" s="19"/>
      <c r="P30" s="19"/>
      <c r="Q30" s="19"/>
      <c r="R30" s="19"/>
      <c r="S30" s="19"/>
      <c r="T30" s="19"/>
    </row>
    <row r="31" spans="1:20" ht="85.5" customHeight="1" x14ac:dyDescent="0.2">
      <c r="A31" s="41">
        <v>23</v>
      </c>
      <c r="B31" s="40" t="s">
        <v>37</v>
      </c>
      <c r="C31" s="44" t="s">
        <v>97</v>
      </c>
      <c r="D31" s="58"/>
      <c r="E31" s="58"/>
      <c r="F31" s="140">
        <f t="shared" si="2"/>
        <v>0</v>
      </c>
      <c r="G31" s="140"/>
      <c r="H31" s="140"/>
      <c r="I31" s="140"/>
      <c r="J31" s="140">
        <f t="shared" si="1"/>
        <v>0</v>
      </c>
      <c r="K31" s="154"/>
      <c r="L31" s="44" t="s">
        <v>158</v>
      </c>
      <c r="M31" s="19"/>
      <c r="N31" s="3"/>
      <c r="O31" s="19"/>
      <c r="P31" s="19"/>
      <c r="Q31" s="19"/>
      <c r="R31" s="19"/>
      <c r="S31" s="19"/>
      <c r="T31" s="19"/>
    </row>
    <row r="32" spans="1:20" ht="102" x14ac:dyDescent="0.2">
      <c r="A32" s="41">
        <v>24</v>
      </c>
      <c r="B32" s="40" t="s">
        <v>38</v>
      </c>
      <c r="C32" s="44" t="s">
        <v>97</v>
      </c>
      <c r="D32" s="58" t="s">
        <v>318</v>
      </c>
      <c r="E32" s="139" t="s">
        <v>125</v>
      </c>
      <c r="F32" s="140">
        <f t="shared" si="2"/>
        <v>0</v>
      </c>
      <c r="G32" s="140"/>
      <c r="H32" s="140"/>
      <c r="I32" s="140"/>
      <c r="J32" s="140">
        <f t="shared" si="1"/>
        <v>0</v>
      </c>
      <c r="K32" s="143" t="s">
        <v>142</v>
      </c>
      <c r="L32" s="59"/>
      <c r="M32" s="19"/>
      <c r="N32" s="3"/>
      <c r="O32" s="19"/>
      <c r="P32" s="19"/>
      <c r="Q32" s="19"/>
      <c r="R32" s="19"/>
      <c r="S32" s="19"/>
      <c r="T32" s="19"/>
    </row>
    <row r="33" spans="1:20" ht="76.5" x14ac:dyDescent="0.2">
      <c r="A33" s="41">
        <v>25</v>
      </c>
      <c r="B33" s="40" t="s">
        <v>39</v>
      </c>
      <c r="C33" s="44" t="s">
        <v>96</v>
      </c>
      <c r="D33" s="58" t="s">
        <v>112</v>
      </c>
      <c r="E33" s="117"/>
      <c r="F33" s="140">
        <f t="shared" si="2"/>
        <v>1</v>
      </c>
      <c r="G33" s="140"/>
      <c r="H33" s="140"/>
      <c r="I33" s="140"/>
      <c r="J33" s="140">
        <f t="shared" si="1"/>
        <v>1</v>
      </c>
      <c r="K33" s="143" t="s">
        <v>324</v>
      </c>
      <c r="L33" s="87"/>
      <c r="M33" s="19"/>
      <c r="N33" s="3"/>
      <c r="O33" s="19"/>
      <c r="P33" s="19"/>
      <c r="Q33" s="19"/>
      <c r="R33" s="19"/>
      <c r="S33" s="19"/>
      <c r="T33" s="19"/>
    </row>
    <row r="34" spans="1:20" ht="51" x14ac:dyDescent="0.2">
      <c r="A34" s="41">
        <v>26</v>
      </c>
      <c r="B34" s="40" t="s">
        <v>40</v>
      </c>
      <c r="C34" s="44" t="s">
        <v>97</v>
      </c>
      <c r="D34" s="117"/>
      <c r="E34" s="139"/>
      <c r="F34" s="140">
        <f t="shared" si="2"/>
        <v>0</v>
      </c>
      <c r="G34" s="140"/>
      <c r="H34" s="140"/>
      <c r="I34" s="140"/>
      <c r="J34" s="140">
        <f t="shared" si="1"/>
        <v>0</v>
      </c>
      <c r="K34" s="143" t="s">
        <v>327</v>
      </c>
      <c r="L34" s="141" t="s">
        <v>335</v>
      </c>
      <c r="M34" s="19"/>
      <c r="N34" s="3"/>
      <c r="O34" s="19"/>
      <c r="P34" s="19"/>
      <c r="Q34" s="19"/>
      <c r="R34" s="19"/>
      <c r="S34" s="19"/>
      <c r="T34" s="19"/>
    </row>
    <row r="35" spans="1:20" ht="76.5" x14ac:dyDescent="0.2">
      <c r="A35" s="41">
        <v>27</v>
      </c>
      <c r="B35" s="40" t="s">
        <v>41</v>
      </c>
      <c r="C35" s="44" t="s">
        <v>96</v>
      </c>
      <c r="D35" s="139" t="s">
        <v>122</v>
      </c>
      <c r="E35" s="139" t="s">
        <v>342</v>
      </c>
      <c r="F35" s="140">
        <f t="shared" si="2"/>
        <v>1</v>
      </c>
      <c r="G35" s="140"/>
      <c r="H35" s="140">
        <v>0.5</v>
      </c>
      <c r="I35" s="140"/>
      <c r="J35" s="140">
        <f t="shared" si="1"/>
        <v>0.5</v>
      </c>
      <c r="K35" s="142" t="s">
        <v>336</v>
      </c>
      <c r="L35" s="59"/>
      <c r="M35" s="19"/>
      <c r="N35" s="3"/>
      <c r="O35" s="19"/>
      <c r="P35" s="19"/>
      <c r="Q35" s="19"/>
      <c r="R35" s="19"/>
      <c r="S35" s="19"/>
      <c r="T35" s="19"/>
    </row>
    <row r="36" spans="1:20" ht="102" x14ac:dyDescent="0.2">
      <c r="A36" s="41">
        <v>28</v>
      </c>
      <c r="B36" s="40" t="s">
        <v>42</v>
      </c>
      <c r="C36" s="44" t="s">
        <v>97</v>
      </c>
      <c r="D36" s="58" t="s">
        <v>141</v>
      </c>
      <c r="E36" s="139" t="s">
        <v>125</v>
      </c>
      <c r="F36" s="140">
        <f t="shared" si="2"/>
        <v>0</v>
      </c>
      <c r="G36" s="140"/>
      <c r="H36" s="140"/>
      <c r="I36" s="140"/>
      <c r="J36" s="140">
        <f t="shared" si="1"/>
        <v>0</v>
      </c>
      <c r="K36" s="142" t="s">
        <v>145</v>
      </c>
      <c r="L36" s="44" t="s">
        <v>349</v>
      </c>
      <c r="M36" s="19"/>
      <c r="N36" s="3"/>
      <c r="O36" s="19"/>
      <c r="P36" s="19"/>
      <c r="Q36" s="19"/>
      <c r="R36" s="19"/>
      <c r="S36" s="19"/>
      <c r="T36" s="19"/>
    </row>
    <row r="37" spans="1:20" ht="51" x14ac:dyDescent="0.2">
      <c r="A37" s="41">
        <v>29</v>
      </c>
      <c r="B37" s="40" t="s">
        <v>43</v>
      </c>
      <c r="C37" s="44" t="s">
        <v>97</v>
      </c>
      <c r="D37" s="58" t="s">
        <v>141</v>
      </c>
      <c r="E37" s="139"/>
      <c r="F37" s="140">
        <f t="shared" si="2"/>
        <v>0</v>
      </c>
      <c r="G37" s="140"/>
      <c r="H37" s="140"/>
      <c r="I37" s="140"/>
      <c r="J37" s="140">
        <f t="shared" si="1"/>
        <v>0</v>
      </c>
      <c r="K37" s="142" t="s">
        <v>356</v>
      </c>
      <c r="L37" s="141" t="s">
        <v>358</v>
      </c>
      <c r="M37" s="19"/>
      <c r="N37" s="3"/>
      <c r="O37" s="19"/>
      <c r="P37" s="19"/>
      <c r="Q37" s="19"/>
      <c r="R37" s="19"/>
      <c r="S37" s="19"/>
      <c r="T37" s="19"/>
    </row>
    <row r="38" spans="1:20" s="7" customFormat="1" ht="51" x14ac:dyDescent="0.2">
      <c r="A38" s="42">
        <v>30</v>
      </c>
      <c r="B38" s="40" t="s">
        <v>44</v>
      </c>
      <c r="C38" s="44" t="s">
        <v>97</v>
      </c>
      <c r="D38" s="58" t="s">
        <v>110</v>
      </c>
      <c r="E38" s="139"/>
      <c r="F38" s="140">
        <f t="shared" si="2"/>
        <v>0</v>
      </c>
      <c r="G38" s="140"/>
      <c r="H38" s="140"/>
      <c r="I38" s="140"/>
      <c r="J38" s="140">
        <f t="shared" si="1"/>
        <v>0</v>
      </c>
      <c r="K38" s="142" t="s">
        <v>359</v>
      </c>
      <c r="L38" s="141" t="s">
        <v>111</v>
      </c>
      <c r="M38" s="6"/>
      <c r="N38" s="3"/>
      <c r="O38" s="6"/>
      <c r="P38" s="6"/>
      <c r="Q38" s="6"/>
      <c r="R38" s="6"/>
      <c r="S38" s="6"/>
      <c r="T38" s="6"/>
    </row>
    <row r="39" spans="1:20" s="7" customFormat="1" ht="51" x14ac:dyDescent="0.2">
      <c r="A39" s="42">
        <v>31</v>
      </c>
      <c r="B39" s="40" t="s">
        <v>45</v>
      </c>
      <c r="C39" s="44" t="s">
        <v>97</v>
      </c>
      <c r="D39" s="117"/>
      <c r="E39" s="139"/>
      <c r="F39" s="140">
        <f t="shared" si="2"/>
        <v>0</v>
      </c>
      <c r="G39" s="140"/>
      <c r="H39" s="140"/>
      <c r="I39" s="140"/>
      <c r="J39" s="140">
        <f t="shared" si="1"/>
        <v>0</v>
      </c>
      <c r="K39" s="151"/>
      <c r="L39" s="44" t="s">
        <v>158</v>
      </c>
      <c r="M39" s="6"/>
      <c r="N39" s="3"/>
      <c r="O39" s="6"/>
      <c r="P39" s="6"/>
      <c r="Q39" s="6"/>
      <c r="R39" s="6"/>
      <c r="S39" s="6"/>
      <c r="T39" s="6"/>
    </row>
    <row r="40" spans="1:20" ht="76.5" x14ac:dyDescent="0.2">
      <c r="A40" s="42">
        <v>32</v>
      </c>
      <c r="B40" s="40" t="s">
        <v>46</v>
      </c>
      <c r="C40" s="44" t="s">
        <v>96</v>
      </c>
      <c r="D40" s="58" t="s">
        <v>141</v>
      </c>
      <c r="E40" s="118"/>
      <c r="F40" s="140">
        <f t="shared" si="2"/>
        <v>1</v>
      </c>
      <c r="G40" s="140"/>
      <c r="H40" s="140"/>
      <c r="I40" s="140"/>
      <c r="J40" s="140">
        <f t="shared" si="1"/>
        <v>1</v>
      </c>
      <c r="K40" s="142" t="s">
        <v>367</v>
      </c>
      <c r="L40" s="59"/>
      <c r="M40" s="19"/>
      <c r="N40" s="3"/>
      <c r="O40" s="19"/>
      <c r="P40" s="19"/>
      <c r="Q40" s="19"/>
      <c r="R40" s="19"/>
      <c r="S40" s="19"/>
      <c r="T40" s="19"/>
    </row>
    <row r="41" spans="1:20" s="7" customFormat="1" ht="76.5" x14ac:dyDescent="0.2">
      <c r="A41" s="42">
        <v>33</v>
      </c>
      <c r="B41" s="40" t="s">
        <v>47</v>
      </c>
      <c r="C41" s="44" t="s">
        <v>96</v>
      </c>
      <c r="D41" s="139" t="s">
        <v>377</v>
      </c>
      <c r="E41" s="118"/>
      <c r="F41" s="140">
        <f t="shared" si="2"/>
        <v>1</v>
      </c>
      <c r="G41" s="140">
        <v>0.5</v>
      </c>
      <c r="H41" s="140"/>
      <c r="I41" s="140"/>
      <c r="J41" s="140">
        <f t="shared" si="1"/>
        <v>0.5</v>
      </c>
      <c r="K41" s="142" t="s">
        <v>149</v>
      </c>
      <c r="L41" s="44" t="s">
        <v>378</v>
      </c>
      <c r="M41" s="6"/>
      <c r="N41" s="3"/>
      <c r="O41" s="6"/>
      <c r="P41" s="6"/>
      <c r="Q41" s="6"/>
      <c r="R41" s="6"/>
      <c r="S41" s="6"/>
      <c r="T41" s="6"/>
    </row>
    <row r="42" spans="1:20" s="7" customFormat="1" ht="269.25" customHeight="1" x14ac:dyDescent="0.2">
      <c r="A42" s="42">
        <v>34</v>
      </c>
      <c r="B42" s="40" t="s">
        <v>48</v>
      </c>
      <c r="C42" s="44" t="s">
        <v>97</v>
      </c>
      <c r="D42" s="139" t="s">
        <v>122</v>
      </c>
      <c r="E42" s="139" t="s">
        <v>420</v>
      </c>
      <c r="F42" s="140">
        <f t="shared" si="2"/>
        <v>0</v>
      </c>
      <c r="G42" s="140"/>
      <c r="H42" s="140"/>
      <c r="I42" s="140"/>
      <c r="J42" s="140">
        <f t="shared" si="1"/>
        <v>0</v>
      </c>
      <c r="K42" s="142" t="s">
        <v>383</v>
      </c>
      <c r="L42" s="44" t="s">
        <v>349</v>
      </c>
      <c r="M42" s="6"/>
      <c r="N42" s="3"/>
      <c r="O42" s="6"/>
      <c r="P42" s="6"/>
      <c r="Q42" s="6"/>
      <c r="R42" s="6"/>
      <c r="S42" s="6"/>
      <c r="T42" s="6"/>
    </row>
    <row r="43" spans="1:20" s="7" customFormat="1" ht="102" x14ac:dyDescent="0.2">
      <c r="A43" s="42">
        <v>35</v>
      </c>
      <c r="B43" s="40" t="s">
        <v>49</v>
      </c>
      <c r="C43" s="44" t="s">
        <v>97</v>
      </c>
      <c r="D43" s="139" t="s">
        <v>122</v>
      </c>
      <c r="E43" s="139" t="s">
        <v>392</v>
      </c>
      <c r="F43" s="140">
        <f t="shared" si="2"/>
        <v>0</v>
      </c>
      <c r="G43" s="140"/>
      <c r="H43" s="140"/>
      <c r="I43" s="140"/>
      <c r="J43" s="140">
        <f t="shared" si="1"/>
        <v>0</v>
      </c>
      <c r="K43" s="142" t="s">
        <v>152</v>
      </c>
      <c r="L43" s="141" t="s">
        <v>349</v>
      </c>
      <c r="M43" s="6"/>
      <c r="N43" s="3"/>
      <c r="O43" s="6"/>
      <c r="P43" s="6"/>
      <c r="Q43" s="6"/>
      <c r="R43" s="6"/>
      <c r="S43" s="6"/>
      <c r="T43" s="6"/>
    </row>
    <row r="44" spans="1:20" s="7" customFormat="1" ht="114" customHeight="1" x14ac:dyDescent="0.2">
      <c r="A44" s="41">
        <v>36</v>
      </c>
      <c r="B44" s="40" t="s">
        <v>51</v>
      </c>
      <c r="C44" s="44" t="s">
        <v>97</v>
      </c>
      <c r="D44" s="58" t="s">
        <v>110</v>
      </c>
      <c r="E44" s="139" t="s">
        <v>396</v>
      </c>
      <c r="F44" s="140">
        <f t="shared" si="2"/>
        <v>0</v>
      </c>
      <c r="G44" s="140"/>
      <c r="H44" s="140"/>
      <c r="I44" s="140"/>
      <c r="J44" s="140">
        <f t="shared" si="1"/>
        <v>0</v>
      </c>
      <c r="K44" s="142" t="s">
        <v>160</v>
      </c>
      <c r="L44" s="141" t="s">
        <v>161</v>
      </c>
      <c r="M44" s="6"/>
      <c r="N44" s="3"/>
      <c r="O44" s="6"/>
      <c r="P44" s="6"/>
      <c r="Q44" s="6"/>
      <c r="R44" s="6"/>
      <c r="S44" s="6"/>
      <c r="T44" s="6"/>
    </row>
    <row r="45" spans="1:20" s="7" customFormat="1" ht="102" x14ac:dyDescent="0.2">
      <c r="A45" s="41">
        <v>37</v>
      </c>
      <c r="B45" s="40" t="s">
        <v>52</v>
      </c>
      <c r="C45" s="44" t="s">
        <v>97</v>
      </c>
      <c r="D45" s="58" t="s">
        <v>112</v>
      </c>
      <c r="E45" s="139" t="s">
        <v>125</v>
      </c>
      <c r="F45" s="140">
        <f t="shared" si="2"/>
        <v>0</v>
      </c>
      <c r="G45" s="140"/>
      <c r="H45" s="140"/>
      <c r="I45" s="140"/>
      <c r="J45" s="140">
        <f t="shared" si="1"/>
        <v>0</v>
      </c>
      <c r="K45" s="142" t="s">
        <v>397</v>
      </c>
      <c r="L45" s="141" t="s">
        <v>349</v>
      </c>
      <c r="M45" s="6"/>
      <c r="N45" s="3"/>
      <c r="O45" s="6"/>
      <c r="P45" s="6"/>
      <c r="Q45" s="6"/>
      <c r="R45" s="6"/>
      <c r="S45" s="6"/>
      <c r="T45" s="6"/>
    </row>
    <row r="46" spans="1:20" ht="76.5" x14ac:dyDescent="0.2">
      <c r="A46" s="41">
        <v>38</v>
      </c>
      <c r="B46" s="40" t="s">
        <v>53</v>
      </c>
      <c r="C46" s="44" t="s">
        <v>96</v>
      </c>
      <c r="D46" s="58" t="s">
        <v>112</v>
      </c>
      <c r="E46" s="139" t="s">
        <v>405</v>
      </c>
      <c r="F46" s="140">
        <f t="shared" si="2"/>
        <v>1</v>
      </c>
      <c r="G46" s="140"/>
      <c r="H46" s="140">
        <v>0.5</v>
      </c>
      <c r="I46" s="140"/>
      <c r="J46" s="140">
        <f t="shared" si="1"/>
        <v>0.5</v>
      </c>
      <c r="K46" s="142" t="s">
        <v>404</v>
      </c>
      <c r="L46" s="59"/>
      <c r="M46" s="19"/>
      <c r="N46" s="3"/>
      <c r="O46" s="19"/>
      <c r="P46" s="19"/>
      <c r="Q46" s="19"/>
      <c r="R46" s="19"/>
      <c r="S46" s="19"/>
      <c r="T46" s="19"/>
    </row>
    <row r="47" spans="1:20" ht="51" x14ac:dyDescent="0.2">
      <c r="A47" s="41">
        <v>39</v>
      </c>
      <c r="B47" s="40" t="s">
        <v>50</v>
      </c>
      <c r="C47" s="44" t="s">
        <v>97</v>
      </c>
      <c r="D47" s="58" t="s">
        <v>110</v>
      </c>
      <c r="E47" s="118"/>
      <c r="F47" s="140">
        <f t="shared" si="2"/>
        <v>0</v>
      </c>
      <c r="G47" s="140"/>
      <c r="H47" s="140"/>
      <c r="I47" s="140"/>
      <c r="J47" s="140">
        <f t="shared" si="1"/>
        <v>0</v>
      </c>
      <c r="K47" s="142" t="s">
        <v>157</v>
      </c>
      <c r="L47" s="141" t="s">
        <v>111</v>
      </c>
    </row>
    <row r="48" spans="1:20" ht="151.5" customHeight="1" x14ac:dyDescent="0.2">
      <c r="A48" s="41">
        <v>40</v>
      </c>
      <c r="B48" s="40" t="s">
        <v>54</v>
      </c>
      <c r="C48" s="44" t="s">
        <v>96</v>
      </c>
      <c r="D48" s="58" t="s">
        <v>112</v>
      </c>
      <c r="E48" s="139"/>
      <c r="F48" s="140">
        <f t="shared" si="2"/>
        <v>1</v>
      </c>
      <c r="G48" s="140"/>
      <c r="H48" s="140"/>
      <c r="I48" s="140"/>
      <c r="J48" s="140">
        <f t="shared" si="1"/>
        <v>1</v>
      </c>
      <c r="K48" s="142" t="s">
        <v>165</v>
      </c>
      <c r="L48" s="141" t="s">
        <v>166</v>
      </c>
    </row>
    <row r="49" spans="1:12" ht="51" x14ac:dyDescent="0.2">
      <c r="A49" s="41">
        <v>41</v>
      </c>
      <c r="B49" s="40" t="s">
        <v>55</v>
      </c>
      <c r="C49" s="44" t="s">
        <v>97</v>
      </c>
      <c r="D49" s="117"/>
      <c r="E49" s="118"/>
      <c r="F49" s="140">
        <f t="shared" si="2"/>
        <v>0</v>
      </c>
      <c r="G49" s="140"/>
      <c r="H49" s="140"/>
      <c r="I49" s="140"/>
      <c r="J49" s="140">
        <f t="shared" si="1"/>
        <v>0</v>
      </c>
      <c r="K49" s="142"/>
      <c r="L49" s="44" t="s">
        <v>158</v>
      </c>
    </row>
    <row r="50" spans="1:12" ht="76.5" x14ac:dyDescent="0.2">
      <c r="A50" s="41">
        <v>42</v>
      </c>
      <c r="B50" s="40" t="s">
        <v>56</v>
      </c>
      <c r="C50" s="44" t="s">
        <v>96</v>
      </c>
      <c r="D50" s="58" t="s">
        <v>112</v>
      </c>
      <c r="E50" s="118"/>
      <c r="F50" s="140">
        <f t="shared" si="2"/>
        <v>1</v>
      </c>
      <c r="G50" s="140"/>
      <c r="H50" s="140"/>
      <c r="I50" s="140"/>
      <c r="J50" s="140">
        <f t="shared" si="1"/>
        <v>1</v>
      </c>
      <c r="K50" s="142" t="s">
        <v>416</v>
      </c>
      <c r="L50" s="59"/>
    </row>
    <row r="53" spans="1:12" x14ac:dyDescent="0.2">
      <c r="A53" s="13"/>
      <c r="B53" s="8"/>
      <c r="C53" s="8"/>
      <c r="D53" s="8"/>
      <c r="E53" s="8"/>
      <c r="F53" s="14"/>
      <c r="G53" s="14"/>
      <c r="H53" s="14"/>
      <c r="I53" s="14"/>
      <c r="J53" s="14"/>
      <c r="K53" s="14"/>
      <c r="L53" s="14"/>
    </row>
    <row r="57" spans="1:12" x14ac:dyDescent="0.2">
      <c r="A57" s="13"/>
      <c r="B57" s="8"/>
      <c r="C57" s="8"/>
      <c r="D57" s="8"/>
      <c r="E57" s="8"/>
      <c r="F57" s="14"/>
      <c r="G57" s="14"/>
      <c r="H57" s="14"/>
      <c r="I57" s="14"/>
      <c r="J57" s="14"/>
      <c r="K57" s="14"/>
      <c r="L57" s="14"/>
    </row>
    <row r="60" spans="1:12" x14ac:dyDescent="0.2">
      <c r="A60" s="13"/>
      <c r="B60" s="8"/>
      <c r="C60" s="8"/>
      <c r="D60" s="8"/>
      <c r="E60" s="8"/>
      <c r="F60" s="14"/>
      <c r="G60" s="14"/>
      <c r="H60" s="14"/>
      <c r="I60" s="14"/>
      <c r="J60" s="14"/>
      <c r="K60" s="14"/>
      <c r="L60" s="14"/>
    </row>
    <row r="64" spans="1:12" x14ac:dyDescent="0.2">
      <c r="A64" s="13"/>
      <c r="B64" s="8"/>
      <c r="C64" s="8"/>
      <c r="D64" s="8"/>
      <c r="E64" s="8"/>
      <c r="F64" s="14"/>
      <c r="G64" s="14"/>
      <c r="H64" s="14"/>
      <c r="I64" s="14"/>
      <c r="J64" s="14"/>
      <c r="K64" s="14"/>
      <c r="L64" s="14"/>
    </row>
    <row r="67" spans="1:12" x14ac:dyDescent="0.2">
      <c r="A67" s="13"/>
      <c r="B67" s="8"/>
      <c r="C67" s="8"/>
      <c r="D67" s="8"/>
      <c r="E67" s="8"/>
      <c r="F67" s="14"/>
      <c r="G67" s="14"/>
      <c r="H67" s="14"/>
      <c r="I67" s="14"/>
      <c r="J67" s="14"/>
      <c r="K67" s="14"/>
      <c r="L67" s="14"/>
    </row>
    <row r="71" spans="1:12" x14ac:dyDescent="0.2">
      <c r="A71" s="13"/>
      <c r="B71" s="8"/>
      <c r="C71" s="8"/>
      <c r="D71" s="8"/>
      <c r="E71" s="8"/>
      <c r="F71" s="14"/>
      <c r="G71" s="14"/>
      <c r="H71" s="14"/>
      <c r="I71" s="14"/>
      <c r="J71" s="14"/>
      <c r="K71" s="14"/>
      <c r="L71" s="14"/>
    </row>
  </sheetData>
  <mergeCells count="11">
    <mergeCell ref="J5:J6"/>
    <mergeCell ref="A3:L3"/>
    <mergeCell ref="A4:A6"/>
    <mergeCell ref="E4:E6"/>
    <mergeCell ref="F4:J4"/>
    <mergeCell ref="K4:K6"/>
    <mergeCell ref="L4:L6"/>
    <mergeCell ref="B5:B6"/>
    <mergeCell ref="D5:D6"/>
    <mergeCell ref="F5:F6"/>
    <mergeCell ref="G5:I5"/>
  </mergeCells>
  <dataValidations count="4">
    <dataValidation type="list" allowBlank="1" showInputMessage="1" showErrorMessage="1" sqref="G13">
      <formula1 xml:space="preserve"> Формат</formula1>
    </dataValidation>
    <dataValidation type="list" allowBlank="1" showInputMessage="1" showErrorMessage="1" sqref="C13">
      <formula1>$C$5:$C$6</formula1>
    </dataValidation>
    <dataValidation type="list" allowBlank="1" showInputMessage="1" showErrorMessage="1" sqref="G8:I11 G14:G50 H13:I50">
      <formula1>Формат</formula1>
    </dataValidation>
    <dataValidation type="list" allowBlank="1" showInputMessage="1" showErrorMessage="1" sqref="C8:C11 C14:C50">
      <formula1>Выбор_1.1</formula1>
    </dataValidation>
  </dataValidations>
  <hyperlinks>
    <hyperlink ref="K8" r:id="rId1"/>
    <hyperlink ref="K11" r:id="rId2"/>
    <hyperlink ref="K17" r:id="rId3"/>
    <hyperlink ref="K13" r:id="rId4"/>
    <hyperlink ref="K16" r:id="rId5"/>
    <hyperlink ref="K19" r:id="rId6"/>
    <hyperlink ref="K22" r:id="rId7"/>
    <hyperlink ref="K24" r:id="rId8"/>
    <hyperlink ref="K20" r:id="rId9"/>
    <hyperlink ref="K27" r:id="rId10"/>
    <hyperlink ref="K28" r:id="rId11"/>
    <hyperlink ref="K29" r:id="rId12"/>
    <hyperlink ref="K32" r:id="rId13"/>
    <hyperlink ref="K35" r:id="rId14"/>
    <hyperlink ref="K37" r:id="rId15"/>
    <hyperlink ref="K38" r:id="rId16"/>
    <hyperlink ref="K40" r:id="rId17"/>
    <hyperlink ref="K42" r:id="rId18"/>
    <hyperlink ref="K43" r:id="rId19"/>
    <hyperlink ref="K45" r:id="rId20"/>
    <hyperlink ref="K46" r:id="rId21"/>
  </hyperlinks>
  <pageMargins left="0.9055118110236221" right="0.70866141732283472" top="0.35433070866141736" bottom="0.35433070866141736" header="0.31496062992125984" footer="0.31496062992125984"/>
  <pageSetup paperSize="9" scale="50" fitToHeight="4" orientation="landscape" r:id="rId2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226BE93D21C58145B82248EFB43F0C34" ma:contentTypeVersion="2" ma:contentTypeDescription="Создание документа." ma:contentTypeScope="" ma:versionID="f2469f45ae5c13be480426f9ab148e7c">
  <xsd:schema xmlns:xsd="http://www.w3.org/2001/XMLSchema" xmlns:xs="http://www.w3.org/2001/XMLSchema" xmlns:p="http://schemas.microsoft.com/office/2006/metadata/properties" xmlns:ns2="b1e5bdc4-b57e-4af5-8c56-e26e352185e0" targetNamespace="http://schemas.microsoft.com/office/2006/metadata/properties" ma:root="true" ma:fieldsID="de7e74487d0a93bb41eea5997f360510" ns2:_="">
    <xsd:import namespace="b1e5bdc4-b57e-4af5-8c56-e26e352185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5bdc4-b57e-4af5-8c56-e26e352185e0"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CF9119B-E218-4532-9BC7-0DA868F22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5bdc4-b57e-4af5-8c56-e26e35218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431B41-F27F-4B3B-AB93-DD431B99E7FE}">
  <ds:schemaRefs>
    <ds:schemaRef ds:uri="http://schemas.microsoft.com/sharepoint/v3/contenttype/forms"/>
  </ds:schemaRefs>
</ds:datastoreItem>
</file>

<file path=customXml/itemProps3.xml><?xml version="1.0" encoding="utf-8"?>
<ds:datastoreItem xmlns:ds="http://schemas.openxmlformats.org/officeDocument/2006/customXml" ds:itemID="{DAA45A5E-8BC0-4BC8-A0F9-ED9CB89E47FD}">
  <ds:schemaRefs>
    <ds:schemaRef ds:uri="http://www.w3.org/XML/1998/namespace"/>
    <ds:schemaRef ds:uri="http://schemas.microsoft.com/office/2006/documentManagement/types"/>
    <ds:schemaRef ds:uri="http://purl.org/dc/elements/1.1/"/>
    <ds:schemaRef ds:uri="http://purl.org/dc/terms/"/>
    <ds:schemaRef ds:uri="b1e5bdc4-b57e-4af5-8c56-e26e352185e0"/>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6846EEF7-8045-4DB7-9541-7AF708A6030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21</vt:i4>
      </vt:variant>
    </vt:vector>
  </HeadingPairs>
  <TitlesOfParts>
    <vt:vector size="30" baseType="lpstr">
      <vt:lpstr>Оценка (Этап I-II) </vt:lpstr>
      <vt:lpstr>Оценка (Этап II)</vt:lpstr>
      <vt:lpstr>Методика II этап</vt:lpstr>
      <vt:lpstr>Показатель 3.1</vt:lpstr>
      <vt:lpstr>Показатель 3.2</vt:lpstr>
      <vt:lpstr>Параметры</vt:lpstr>
      <vt:lpstr>Показатель 3.3</vt:lpstr>
      <vt:lpstr>Показатель 4.1</vt:lpstr>
      <vt:lpstr>Показатель 4.2</vt:lpstr>
      <vt:lpstr>'Показатель 3.1'!OLE_LINK51</vt:lpstr>
      <vt:lpstr>'Показатель 4.2'!Выбор_1.1</vt:lpstr>
      <vt:lpstr>Выбор_1.1</vt:lpstr>
      <vt:lpstr>'Показатель 3.3'!Выбор_1.2</vt:lpstr>
      <vt:lpstr>'Показатель 4.1'!Выбор_1.2</vt:lpstr>
      <vt:lpstr>Выбор_1.2</vt:lpstr>
      <vt:lpstr>'Оценка (Этап II)'!Заголовки_для_печати</vt:lpstr>
      <vt:lpstr>'Оценка (Этап I-II) '!Заголовки_для_печати</vt:lpstr>
      <vt:lpstr>'Показатель 3.1'!Заголовки_для_печати</vt:lpstr>
      <vt:lpstr>'Показатель 3.2'!Заголовки_для_печати</vt:lpstr>
      <vt:lpstr>'Показатель 3.3'!Заголовки_для_печати</vt:lpstr>
      <vt:lpstr>'Показатель 4.1'!Заголовки_для_печати</vt:lpstr>
      <vt:lpstr>'Показатель 4.2'!Заголовки_для_печати</vt:lpstr>
      <vt:lpstr>'Оценка (Этап II)'!Область_печати</vt:lpstr>
      <vt:lpstr>'Оценка (Этап I-II) '!Область_печати</vt:lpstr>
      <vt:lpstr>'Показатель 3.1'!Область_печати</vt:lpstr>
      <vt:lpstr>'Показатель 3.2'!Область_печати</vt:lpstr>
      <vt:lpstr>'Показатель 3.3'!Область_печати</vt:lpstr>
      <vt:lpstr>'Показатель 4.1'!Область_печати</vt:lpstr>
      <vt:lpstr>'Показатель 4.2'!Область_печати</vt:lpstr>
      <vt:lpstr>Формат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Потапова Анна Юрьевна</cp:lastModifiedBy>
  <cp:lastPrinted>2017-07-18T11:31:37Z</cp:lastPrinted>
  <dcterms:created xsi:type="dcterms:W3CDTF">2014-03-12T05:40:39Z</dcterms:created>
  <dcterms:modified xsi:type="dcterms:W3CDTF">2017-07-18T11:32:09Z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0x010100226BE93D21C58145B82248EFB43F0C34</vt:lpwstr>
  </property>
  <property fmtid="{D5CDD505-2E9C-101B-9397-08002B2CF9AE}" pid="3" name="_dlc_DocIdItemGuid">
    <vt:lpwstr>2f2dda05-de32-4e3b-8017-43a34006b988</vt:lpwstr>
  </property>
  <property fmtid="{D5CDD505-2E9C-101B-9397-08002B2CF9AE}" pid="4" name="_dlc_DocId">
    <vt:lpwstr>TF6NQPKX43ZY-91-485</vt:lpwstr>
  </property>
  <property fmtid="{D5CDD505-2E9C-101B-9397-08002B2CF9AE}" pid="5" name="_dlc_DocIdUrl">
    <vt:lpwstr>https://v11-sp.nifi.ru/nd/centre_mezshbudjet/_layouts/15/DocIdRedir.aspx?ID=TF6NQPKX43ZY-91-485, TF6NQPKX43ZY-91-485</vt:lpwstr>
  </property>
</Properties>
</file>