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90" yWindow="-165" windowWidth="15480" windowHeight="10605" tabRatio="793"/>
  </bookViews>
  <sheets>
    <sheet name="Оценка (Этап I - III)" sheetId="38" r:id="rId1"/>
    <sheet name="Оценка (Этап III)" sheetId="12" r:id="rId2"/>
    <sheet name="Методика III этап" sheetId="25" r:id="rId3"/>
    <sheet name="Показатель 5.1" sheetId="28" r:id="rId4"/>
    <sheet name="Показатель 5.2" sheetId="33" r:id="rId5"/>
    <sheet name="Показатель 6.1" sheetId="14" r:id="rId6"/>
    <sheet name="Показатель 6.2" sheetId="34" r:id="rId7"/>
    <sheet name="Показатель 6.3" sheetId="35" r:id="rId8"/>
    <sheet name="Показатель 7.1" sheetId="37" r:id="rId9"/>
    <sheet name="Параметры" sheetId="17" state="hidden" r:id="rId10"/>
  </sheets>
  <externalReferences>
    <externalReference r:id="rId11"/>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Параметры!$C$3:$C$4</definedName>
  </definedNames>
  <calcPr calcId="145621"/>
</workbook>
</file>

<file path=xl/calcChain.xml><?xml version="1.0" encoding="utf-8"?>
<calcChain xmlns="http://schemas.openxmlformats.org/spreadsheetml/2006/main">
  <c r="C7" i="12" l="1"/>
  <c r="F45" i="14" l="1"/>
  <c r="J45" i="14" s="1"/>
  <c r="F33" i="37" l="1"/>
  <c r="J33" i="37" s="1"/>
  <c r="A13" i="38" l="1"/>
  <c r="A14" i="38"/>
  <c r="A15" i="38"/>
  <c r="A16" i="38"/>
  <c r="A17" i="38"/>
  <c r="A18" i="38"/>
  <c r="A19" i="38"/>
  <c r="A20" i="38"/>
  <c r="A21" i="38"/>
  <c r="A22" i="38"/>
  <c r="A23" i="38"/>
  <c r="A24" i="38"/>
  <c r="A25" i="38"/>
  <c r="A26" i="38"/>
  <c r="A27" i="38"/>
  <c r="A28" i="38"/>
  <c r="A29" i="38"/>
  <c r="A30" i="38"/>
  <c r="A31" i="38"/>
  <c r="A32" i="38"/>
  <c r="A33" i="38"/>
  <c r="A34" i="38"/>
  <c r="A35" i="38"/>
  <c r="A36" i="38"/>
  <c r="A37" i="38"/>
  <c r="A38" i="38"/>
  <c r="A39" i="38"/>
  <c r="A40" i="38"/>
  <c r="A41" i="38"/>
  <c r="A42" i="38"/>
  <c r="A43" i="38"/>
  <c r="A44" i="38"/>
  <c r="A45" i="38"/>
  <c r="A46" i="38"/>
  <c r="A47" i="38"/>
  <c r="A48" i="38"/>
  <c r="A49" i="38"/>
  <c r="A12" i="38"/>
  <c r="A8" i="38"/>
  <c r="A9" i="38"/>
  <c r="A10" i="38"/>
  <c r="A7" i="38"/>
  <c r="J45" i="28" l="1"/>
  <c r="F37" i="28" l="1"/>
  <c r="J37" i="28" s="1"/>
  <c r="A3" i="34" l="1"/>
  <c r="B5" i="38" l="1"/>
  <c r="J16" i="28" l="1"/>
  <c r="J26" i="28"/>
  <c r="J35" i="28"/>
  <c r="J39" i="28"/>
  <c r="J42" i="28"/>
  <c r="J13" i="28"/>
  <c r="G10" i="12" l="1"/>
  <c r="H5" i="12"/>
  <c r="G5" i="12"/>
  <c r="F5" i="12"/>
  <c r="E5" i="12"/>
  <c r="D5" i="12"/>
  <c r="C5" i="12"/>
  <c r="H3" i="12"/>
  <c r="G3" i="12"/>
  <c r="F3" i="12"/>
  <c r="E3" i="12"/>
  <c r="D3" i="12"/>
  <c r="C3" i="12"/>
  <c r="C7" i="37"/>
  <c r="C6" i="37"/>
  <c r="C5" i="37"/>
  <c r="C4" i="37"/>
  <c r="A3" i="37"/>
  <c r="F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J50" i="35" s="1"/>
  <c r="G49" i="12" s="1"/>
  <c r="F13" i="35"/>
  <c r="F9" i="35"/>
  <c r="F10" i="35"/>
  <c r="J10" i="35" s="1"/>
  <c r="G9" i="12" s="1"/>
  <c r="F11" i="35"/>
  <c r="F8" i="35"/>
  <c r="C6" i="35"/>
  <c r="C5" i="35"/>
  <c r="C4" i="35"/>
  <c r="A3" i="35"/>
  <c r="C7" i="34"/>
  <c r="C6" i="34"/>
  <c r="C5" i="34"/>
  <c r="F22" i="34" s="1"/>
  <c r="C4" i="3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6" i="14"/>
  <c r="F47" i="14"/>
  <c r="F48" i="14"/>
  <c r="F49" i="14"/>
  <c r="F50" i="14"/>
  <c r="F13" i="14"/>
  <c r="F9" i="14"/>
  <c r="F10" i="14"/>
  <c r="F11" i="14"/>
  <c r="F8" i="14"/>
  <c r="F44" i="37" l="1"/>
  <c r="J44" i="37" s="1"/>
  <c r="H42" i="12" s="1"/>
  <c r="F43" i="34"/>
  <c r="J43" i="34" s="1"/>
  <c r="F41" i="12" s="1"/>
  <c r="F19" i="34"/>
  <c r="J19" i="34" s="1"/>
  <c r="F17" i="12" s="1"/>
  <c r="F50" i="34"/>
  <c r="J50" i="34" s="1"/>
  <c r="F48" i="12" s="1"/>
  <c r="F34" i="34"/>
  <c r="J34" i="34" s="1"/>
  <c r="F32" i="12" s="1"/>
  <c r="F26" i="34"/>
  <c r="J26" i="34" s="1"/>
  <c r="F24" i="12" s="1"/>
  <c r="F49" i="34"/>
  <c r="J49" i="34" s="1"/>
  <c r="F47" i="12" s="1"/>
  <c r="F33" i="34"/>
  <c r="J33" i="34" s="1"/>
  <c r="F31" i="12" s="1"/>
  <c r="F17" i="34"/>
  <c r="J17" i="34" s="1"/>
  <c r="F15" i="12" s="1"/>
  <c r="F9" i="34"/>
  <c r="F48" i="34"/>
  <c r="J48" i="34" s="1"/>
  <c r="F46" i="12" s="1"/>
  <c r="F24" i="34"/>
  <c r="J24" i="34" s="1"/>
  <c r="F22" i="12" s="1"/>
  <c r="F10" i="34"/>
  <c r="J10" i="34" s="1"/>
  <c r="F8" i="12" s="1"/>
  <c r="F45" i="34"/>
  <c r="J45" i="34" s="1"/>
  <c r="F43" i="12" s="1"/>
  <c r="F37" i="34"/>
  <c r="J37" i="34" s="1"/>
  <c r="F35" i="12" s="1"/>
  <c r="F29" i="34"/>
  <c r="J29" i="34" s="1"/>
  <c r="F27" i="12" s="1"/>
  <c r="F21" i="34"/>
  <c r="J21" i="34" s="1"/>
  <c r="F19" i="12" s="1"/>
  <c r="F14" i="34"/>
  <c r="J14" i="34" s="1"/>
  <c r="F12" i="12" s="1"/>
  <c r="F44" i="34"/>
  <c r="J44" i="34" s="1"/>
  <c r="F42" i="12" s="1"/>
  <c r="F36" i="34"/>
  <c r="J36" i="34" s="1"/>
  <c r="F34" i="12" s="1"/>
  <c r="F28" i="34"/>
  <c r="J28" i="34" s="1"/>
  <c r="F26" i="12" s="1"/>
  <c r="F20" i="34"/>
  <c r="J20" i="34" s="1"/>
  <c r="F18" i="12" s="1"/>
  <c r="F51" i="34"/>
  <c r="J51" i="34" s="1"/>
  <c r="F49" i="12" s="1"/>
  <c r="F35" i="34"/>
  <c r="J35" i="34" s="1"/>
  <c r="F33" i="12" s="1"/>
  <c r="F27" i="34"/>
  <c r="F42" i="34"/>
  <c r="J42" i="34" s="1"/>
  <c r="F40" i="12" s="1"/>
  <c r="F18" i="34"/>
  <c r="J18" i="34" s="1"/>
  <c r="F16" i="12" s="1"/>
  <c r="F41" i="34"/>
  <c r="J41" i="34" s="1"/>
  <c r="F39" i="12" s="1"/>
  <c r="F25" i="34"/>
  <c r="J25" i="34" s="1"/>
  <c r="F23" i="12" s="1"/>
  <c r="F40" i="34"/>
  <c r="J40" i="34" s="1"/>
  <c r="F38" i="12" s="1"/>
  <c r="F32" i="34"/>
  <c r="J32" i="34" s="1"/>
  <c r="F30" i="12" s="1"/>
  <c r="F16" i="34"/>
  <c r="J16" i="34" s="1"/>
  <c r="F14" i="12" s="1"/>
  <c r="F12" i="34"/>
  <c r="J12" i="34" s="1"/>
  <c r="F10" i="12" s="1"/>
  <c r="F47" i="34"/>
  <c r="J47" i="34" s="1"/>
  <c r="F45" i="12" s="1"/>
  <c r="F39" i="34"/>
  <c r="J39" i="34" s="1"/>
  <c r="F37" i="12" s="1"/>
  <c r="F31" i="34"/>
  <c r="J31" i="34" s="1"/>
  <c r="F29" i="12" s="1"/>
  <c r="F23" i="34"/>
  <c r="J23" i="34" s="1"/>
  <c r="F21" i="12" s="1"/>
  <c r="F15" i="34"/>
  <c r="J15" i="34" s="1"/>
  <c r="F13" i="12" s="1"/>
  <c r="F11" i="34"/>
  <c r="J11" i="34" s="1"/>
  <c r="F9" i="12" s="1"/>
  <c r="F46" i="34"/>
  <c r="J46" i="34" s="1"/>
  <c r="F44" i="12" s="1"/>
  <c r="F38" i="34"/>
  <c r="J38" i="34" s="1"/>
  <c r="F36" i="12" s="1"/>
  <c r="F30" i="34"/>
  <c r="J30" i="34" s="1"/>
  <c r="F28" i="12" s="1"/>
  <c r="F11" i="37"/>
  <c r="J11" i="37" s="1"/>
  <c r="H9" i="12" s="1"/>
  <c r="F20" i="37"/>
  <c r="J20" i="37" s="1"/>
  <c r="H18" i="12" s="1"/>
  <c r="F28" i="37"/>
  <c r="J28" i="37" s="1"/>
  <c r="H26" i="12" s="1"/>
  <c r="F36" i="37"/>
  <c r="J36" i="37" s="1"/>
  <c r="H34" i="12" s="1"/>
  <c r="F40" i="37"/>
  <c r="J40" i="37" s="1"/>
  <c r="H38" i="12" s="1"/>
  <c r="F48" i="37"/>
  <c r="J48" i="37" s="1"/>
  <c r="H46" i="12" s="1"/>
  <c r="F12" i="37"/>
  <c r="J12" i="37" s="1"/>
  <c r="H10" i="12" s="1"/>
  <c r="F17" i="37"/>
  <c r="J17" i="37" s="1"/>
  <c r="H15" i="12" s="1"/>
  <c r="F21" i="37"/>
  <c r="J21" i="37" s="1"/>
  <c r="H19" i="12" s="1"/>
  <c r="F25" i="37"/>
  <c r="J25" i="37" s="1"/>
  <c r="H23" i="12" s="1"/>
  <c r="F29" i="37"/>
  <c r="J29" i="37" s="1"/>
  <c r="H27" i="12" s="1"/>
  <c r="H31" i="12"/>
  <c r="F37" i="37"/>
  <c r="J37" i="37" s="1"/>
  <c r="H35" i="12" s="1"/>
  <c r="F41" i="37"/>
  <c r="J41" i="37" s="1"/>
  <c r="H39" i="12" s="1"/>
  <c r="F45" i="37"/>
  <c r="J45" i="37" s="1"/>
  <c r="H43" i="12" s="1"/>
  <c r="F49" i="37"/>
  <c r="J49" i="37" s="1"/>
  <c r="H47" i="12" s="1"/>
  <c r="F9" i="37"/>
  <c r="J9" i="37" s="1"/>
  <c r="H7" i="12" s="1"/>
  <c r="F14" i="37"/>
  <c r="J14" i="37" s="1"/>
  <c r="H12" i="12" s="1"/>
  <c r="F18" i="37"/>
  <c r="J18" i="37" s="1"/>
  <c r="H16" i="12" s="1"/>
  <c r="F22" i="37"/>
  <c r="J22" i="37" s="1"/>
  <c r="H20" i="12" s="1"/>
  <c r="F26" i="37"/>
  <c r="J26" i="37" s="1"/>
  <c r="H24" i="12" s="1"/>
  <c r="F30" i="37"/>
  <c r="J30" i="37" s="1"/>
  <c r="H28" i="12" s="1"/>
  <c r="F34" i="37"/>
  <c r="J34" i="37" s="1"/>
  <c r="H32" i="12" s="1"/>
  <c r="F38" i="37"/>
  <c r="J38" i="37" s="1"/>
  <c r="H36" i="12" s="1"/>
  <c r="F42" i="37"/>
  <c r="J42" i="37" s="1"/>
  <c r="H40" i="12" s="1"/>
  <c r="F46" i="37"/>
  <c r="J46" i="37" s="1"/>
  <c r="H44" i="12" s="1"/>
  <c r="F50" i="37"/>
  <c r="J50" i="37" s="1"/>
  <c r="H48" i="12" s="1"/>
  <c r="F10" i="37"/>
  <c r="J10" i="37" s="1"/>
  <c r="H8" i="12" s="1"/>
  <c r="F15" i="37"/>
  <c r="J15" i="37" s="1"/>
  <c r="H13" i="12" s="1"/>
  <c r="F19" i="37"/>
  <c r="J19" i="37" s="1"/>
  <c r="H17" i="12" s="1"/>
  <c r="F23" i="37"/>
  <c r="J23" i="37" s="1"/>
  <c r="H21" i="12" s="1"/>
  <c r="F27" i="37"/>
  <c r="J27" i="37" s="1"/>
  <c r="H25" i="12" s="1"/>
  <c r="F31" i="37"/>
  <c r="J31" i="37" s="1"/>
  <c r="H29" i="12" s="1"/>
  <c r="F35" i="37"/>
  <c r="J35" i="37" s="1"/>
  <c r="H33" i="12" s="1"/>
  <c r="F39" i="37"/>
  <c r="J39" i="37" s="1"/>
  <c r="H37" i="12" s="1"/>
  <c r="F43" i="37"/>
  <c r="J43" i="37" s="1"/>
  <c r="H41" i="12" s="1"/>
  <c r="F47" i="37"/>
  <c r="J47" i="37" s="1"/>
  <c r="H45" i="12" s="1"/>
  <c r="F51" i="37"/>
  <c r="J51" i="37" s="1"/>
  <c r="H49" i="12" s="1"/>
  <c r="F16" i="37"/>
  <c r="J16" i="37" s="1"/>
  <c r="H14" i="12" s="1"/>
  <c r="F24" i="37"/>
  <c r="J24" i="37" s="1"/>
  <c r="H22" i="12" s="1"/>
  <c r="F32" i="37"/>
  <c r="J32" i="37" s="1"/>
  <c r="H30" i="12" s="1"/>
  <c r="J15" i="35"/>
  <c r="G14" i="12" s="1"/>
  <c r="J19" i="35"/>
  <c r="G18" i="12" s="1"/>
  <c r="J23" i="35"/>
  <c r="G22" i="12" s="1"/>
  <c r="J27" i="35"/>
  <c r="G26" i="12" s="1"/>
  <c r="J31" i="35"/>
  <c r="G30" i="12" s="1"/>
  <c r="J35" i="35"/>
  <c r="G34" i="12" s="1"/>
  <c r="J39" i="35"/>
  <c r="G38" i="12" s="1"/>
  <c r="J43" i="35"/>
  <c r="G42" i="12" s="1"/>
  <c r="J47" i="35"/>
  <c r="G46" i="12" s="1"/>
  <c r="J11" i="35"/>
  <c r="J16" i="35"/>
  <c r="G15" i="12" s="1"/>
  <c r="J20" i="35"/>
  <c r="G19" i="12" s="1"/>
  <c r="J24" i="35"/>
  <c r="G23" i="12" s="1"/>
  <c r="J28" i="35"/>
  <c r="G27" i="12" s="1"/>
  <c r="J32" i="35"/>
  <c r="G31" i="12" s="1"/>
  <c r="J36" i="35"/>
  <c r="G35" i="12" s="1"/>
  <c r="J40" i="35"/>
  <c r="G39" i="12" s="1"/>
  <c r="J44" i="35"/>
  <c r="G43" i="12" s="1"/>
  <c r="J48" i="35"/>
  <c r="G47" i="12" s="1"/>
  <c r="J8" i="35"/>
  <c r="G7" i="12" s="1"/>
  <c r="J13" i="35"/>
  <c r="G12" i="12" s="1"/>
  <c r="J17" i="35"/>
  <c r="G16" i="12" s="1"/>
  <c r="J21" i="35"/>
  <c r="G20" i="12" s="1"/>
  <c r="J25" i="35"/>
  <c r="G24" i="12" s="1"/>
  <c r="J29" i="35"/>
  <c r="G28" i="12" s="1"/>
  <c r="J33" i="35"/>
  <c r="G32" i="12" s="1"/>
  <c r="J37" i="35"/>
  <c r="G36" i="12" s="1"/>
  <c r="J41" i="35"/>
  <c r="G40" i="12" s="1"/>
  <c r="J45" i="35"/>
  <c r="G44" i="12" s="1"/>
  <c r="J49" i="35"/>
  <c r="G48" i="12" s="1"/>
  <c r="J9" i="35"/>
  <c r="G8" i="12" s="1"/>
  <c r="J14" i="35"/>
  <c r="G13" i="12" s="1"/>
  <c r="J18" i="35"/>
  <c r="G17" i="12" s="1"/>
  <c r="J22" i="35"/>
  <c r="G21" i="12" s="1"/>
  <c r="J26" i="35"/>
  <c r="G25" i="12" s="1"/>
  <c r="J30" i="35"/>
  <c r="G29" i="12" s="1"/>
  <c r="J34" i="35"/>
  <c r="G33" i="12" s="1"/>
  <c r="J38" i="35"/>
  <c r="G37" i="12" s="1"/>
  <c r="J42" i="35"/>
  <c r="G41" i="12" s="1"/>
  <c r="J46" i="35"/>
  <c r="G45" i="12" s="1"/>
  <c r="J9" i="34"/>
  <c r="F7" i="12" s="1"/>
  <c r="J22" i="34"/>
  <c r="F20" i="12" s="1"/>
  <c r="J27" i="34"/>
  <c r="F25" i="12" s="1"/>
  <c r="C6" i="14"/>
  <c r="C5" i="14"/>
  <c r="C4" i="14"/>
  <c r="C7" i="33"/>
  <c r="C6" i="33"/>
  <c r="C5" i="33"/>
  <c r="C4" i="33"/>
  <c r="A3" i="33"/>
  <c r="F27" i="28"/>
  <c r="J27" i="28" s="1"/>
  <c r="C26" i="12" s="1"/>
  <c r="F35" i="28"/>
  <c r="F43" i="28"/>
  <c r="J43" i="28" s="1"/>
  <c r="C42" i="12" s="1"/>
  <c r="F13" i="28"/>
  <c r="F10" i="28"/>
  <c r="C6" i="28"/>
  <c r="C5" i="28"/>
  <c r="F14" i="28" s="1"/>
  <c r="J14" i="28" s="1"/>
  <c r="C4" i="28"/>
  <c r="A3" i="28"/>
  <c r="C16" i="25"/>
  <c r="C30" i="25"/>
  <c r="C6" i="25"/>
  <c r="F15" i="33" l="1"/>
  <c r="F23" i="33"/>
  <c r="J23" i="33" s="1"/>
  <c r="D21" i="12" s="1"/>
  <c r="F31" i="33"/>
  <c r="J31" i="33" s="1"/>
  <c r="D29" i="12" s="1"/>
  <c r="F39" i="33"/>
  <c r="F47" i="33"/>
  <c r="J47" i="33" s="1"/>
  <c r="D45" i="12" s="1"/>
  <c r="F12" i="33"/>
  <c r="J12" i="33" s="1"/>
  <c r="D10" i="12" s="1"/>
  <c r="F16" i="33"/>
  <c r="J16" i="33" s="1"/>
  <c r="D14" i="12" s="1"/>
  <c r="F24" i="33"/>
  <c r="F32" i="33"/>
  <c r="J32" i="33" s="1"/>
  <c r="D30" i="12" s="1"/>
  <c r="F40" i="33"/>
  <c r="J40" i="33" s="1"/>
  <c r="D38" i="12" s="1"/>
  <c r="F48" i="33"/>
  <c r="J48" i="33" s="1"/>
  <c r="F9" i="33"/>
  <c r="J9" i="33" s="1"/>
  <c r="D7" i="12" s="1"/>
  <c r="F17" i="33"/>
  <c r="F25" i="33"/>
  <c r="F33" i="33"/>
  <c r="F41" i="33"/>
  <c r="F49" i="33"/>
  <c r="J49" i="33" s="1"/>
  <c r="D47" i="12" s="1"/>
  <c r="F18" i="33"/>
  <c r="F26" i="33"/>
  <c r="F34" i="33"/>
  <c r="J34" i="33" s="1"/>
  <c r="D32" i="12" s="1"/>
  <c r="F42" i="33"/>
  <c r="F50" i="33"/>
  <c r="F19" i="33"/>
  <c r="F27" i="33"/>
  <c r="J27" i="33" s="1"/>
  <c r="D25" i="12" s="1"/>
  <c r="F35" i="33"/>
  <c r="J35" i="33" s="1"/>
  <c r="D33" i="12" s="1"/>
  <c r="F43" i="33"/>
  <c r="F51" i="33"/>
  <c r="F20" i="33"/>
  <c r="F28" i="33"/>
  <c r="F36" i="33"/>
  <c r="F44" i="33"/>
  <c r="F14" i="33"/>
  <c r="F21" i="33"/>
  <c r="J21" i="33" s="1"/>
  <c r="D19" i="12" s="1"/>
  <c r="F29" i="33"/>
  <c r="J29" i="33" s="1"/>
  <c r="F37" i="33"/>
  <c r="J37" i="33" s="1"/>
  <c r="D35" i="12" s="1"/>
  <c r="F45" i="33"/>
  <c r="J45" i="33" s="1"/>
  <c r="D43" i="12" s="1"/>
  <c r="F10" i="33"/>
  <c r="J10" i="33" s="1"/>
  <c r="D8" i="12" s="1"/>
  <c r="F22" i="33"/>
  <c r="J22" i="33" s="1"/>
  <c r="D20" i="12" s="1"/>
  <c r="F30" i="33"/>
  <c r="F38" i="33"/>
  <c r="F46" i="33"/>
  <c r="J46" i="33" s="1"/>
  <c r="D44" i="12" s="1"/>
  <c r="F11" i="33"/>
  <c r="J11" i="33" s="1"/>
  <c r="D9" i="12" s="1"/>
  <c r="D46" i="12"/>
  <c r="D27" i="12"/>
  <c r="F45" i="28"/>
  <c r="C44" i="12" s="1"/>
  <c r="C36" i="12"/>
  <c r="F29" i="28"/>
  <c r="J29" i="28" s="1"/>
  <c r="C28" i="12" s="1"/>
  <c r="F21" i="28"/>
  <c r="J21" i="28" s="1"/>
  <c r="C20" i="12" s="1"/>
  <c r="F9" i="28"/>
  <c r="F44" i="28"/>
  <c r="J44" i="28" s="1"/>
  <c r="C43" i="12" s="1"/>
  <c r="F36" i="28"/>
  <c r="J36" i="28" s="1"/>
  <c r="C35" i="12" s="1"/>
  <c r="F28" i="28"/>
  <c r="J28" i="28" s="1"/>
  <c r="C27" i="12" s="1"/>
  <c r="F20" i="28"/>
  <c r="J20" i="28" s="1"/>
  <c r="C19" i="12" s="1"/>
  <c r="F48" i="28"/>
  <c r="J48" i="28" s="1"/>
  <c r="C47" i="12" s="1"/>
  <c r="F40" i="28"/>
  <c r="J40" i="28" s="1"/>
  <c r="C39" i="12" s="1"/>
  <c r="F32" i="28"/>
  <c r="J32" i="28" s="1"/>
  <c r="C31" i="12" s="1"/>
  <c r="F24" i="28"/>
  <c r="J24" i="28" s="1"/>
  <c r="C23" i="12" s="1"/>
  <c r="F16" i="28"/>
  <c r="F41" i="28"/>
  <c r="J41" i="28" s="1"/>
  <c r="C40" i="12" s="1"/>
  <c r="F25" i="28"/>
  <c r="J25" i="28" s="1"/>
  <c r="C24" i="12" s="1"/>
  <c r="F8" i="28"/>
  <c r="F47" i="28"/>
  <c r="J47" i="28" s="1"/>
  <c r="C46" i="12" s="1"/>
  <c r="F39" i="28"/>
  <c r="F31" i="28"/>
  <c r="J31" i="28" s="1"/>
  <c r="C30" i="12" s="1"/>
  <c r="F23" i="28"/>
  <c r="J23" i="28" s="1"/>
  <c r="C22" i="12" s="1"/>
  <c r="F15" i="28"/>
  <c r="J15" i="28" s="1"/>
  <c r="C14" i="12" s="1"/>
  <c r="F19" i="28"/>
  <c r="J19" i="28" s="1"/>
  <c r="C18" i="12" s="1"/>
  <c r="F50" i="28"/>
  <c r="J50" i="28" s="1"/>
  <c r="C49" i="12" s="1"/>
  <c r="F42" i="28"/>
  <c r="F34" i="28"/>
  <c r="J34" i="28" s="1"/>
  <c r="C33" i="12" s="1"/>
  <c r="F26" i="28"/>
  <c r="F18" i="28"/>
  <c r="J18" i="28" s="1"/>
  <c r="F49" i="28"/>
  <c r="J49" i="28" s="1"/>
  <c r="C48" i="12" s="1"/>
  <c r="F33" i="28"/>
  <c r="J33" i="28" s="1"/>
  <c r="C32" i="12" s="1"/>
  <c r="F17" i="28"/>
  <c r="J17" i="28" s="1"/>
  <c r="C16" i="12" s="1"/>
  <c r="F11" i="28"/>
  <c r="F46" i="28"/>
  <c r="J46" i="28" s="1"/>
  <c r="C45" i="12" s="1"/>
  <c r="F38" i="28"/>
  <c r="J38" i="28" s="1"/>
  <c r="F30" i="28"/>
  <c r="J30" i="28" s="1"/>
  <c r="C29" i="12" s="1"/>
  <c r="F22" i="28"/>
  <c r="J22" i="28" s="1"/>
  <c r="C21" i="12" s="1"/>
  <c r="C36" i="25"/>
  <c r="J15" i="33" l="1"/>
  <c r="D13" i="12" s="1"/>
  <c r="J17" i="33"/>
  <c r="D15" i="12" s="1"/>
  <c r="J14" i="33"/>
  <c r="D12" i="12" s="1"/>
  <c r="J43" i="33"/>
  <c r="D41" i="12" s="1"/>
  <c r="D37" i="12"/>
  <c r="J39" i="33"/>
  <c r="J36" i="33"/>
  <c r="D34" i="12" s="1"/>
  <c r="J19" i="33"/>
  <c r="D17" i="12" s="1"/>
  <c r="J50" i="33"/>
  <c r="D48" i="12" s="1"/>
  <c r="J44" i="33"/>
  <c r="D42" i="12" s="1"/>
  <c r="J30" i="33"/>
  <c r="D28" i="12" s="1"/>
  <c r="J51" i="33"/>
  <c r="D49" i="12" s="1"/>
  <c r="J42" i="33"/>
  <c r="D40" i="12" s="1"/>
  <c r="J41" i="33"/>
  <c r="D39" i="12" s="1"/>
  <c r="J38" i="33"/>
  <c r="D36" i="12" s="1"/>
  <c r="J33" i="33"/>
  <c r="D31" i="12" s="1"/>
  <c r="J28" i="33"/>
  <c r="D26" i="12" s="1"/>
  <c r="J26" i="33"/>
  <c r="D24" i="12" s="1"/>
  <c r="J25" i="33"/>
  <c r="D23" i="12" s="1"/>
  <c r="J24" i="33"/>
  <c r="D22" i="12" s="1"/>
  <c r="J20" i="33"/>
  <c r="D18" i="12" s="1"/>
  <c r="J18" i="33"/>
  <c r="D16" i="12" s="1"/>
  <c r="J11" i="28"/>
  <c r="C10" i="12" s="1"/>
  <c r="J10" i="28"/>
  <c r="C9" i="12" s="1"/>
  <c r="C15" i="12"/>
  <c r="C38" i="12"/>
  <c r="J9" i="28"/>
  <c r="C8" i="12" s="1"/>
  <c r="C12" i="12"/>
  <c r="C34" i="12"/>
  <c r="J8" i="28"/>
  <c r="C13" i="12"/>
  <c r="C41" i="12"/>
  <c r="C25" i="12"/>
  <c r="C17" i="12"/>
  <c r="C37" i="12"/>
  <c r="B5" i="12" l="1"/>
  <c r="J27" i="14" l="1"/>
  <c r="E26" i="12" s="1"/>
  <c r="J50" i="14"/>
  <c r="E49" i="12" s="1"/>
  <c r="J26" i="14"/>
  <c r="E25" i="12" s="1"/>
  <c r="J18" i="14"/>
  <c r="E17" i="12" s="1"/>
  <c r="J9" i="14"/>
  <c r="E8" i="12" s="1"/>
  <c r="J47" i="14"/>
  <c r="J22" i="14"/>
  <c r="E21" i="12" s="1"/>
  <c r="J13" i="14"/>
  <c r="J49" i="14"/>
  <c r="E48" i="12" s="1"/>
  <c r="J25" i="14"/>
  <c r="E24" i="12" s="1"/>
  <c r="J17" i="14"/>
  <c r="J24" i="14"/>
  <c r="E23" i="12" s="1"/>
  <c r="J15" i="14"/>
  <c r="E14" i="12" s="1"/>
  <c r="J21" i="14"/>
  <c r="E20" i="12" s="1"/>
  <c r="J19" i="14"/>
  <c r="E18" i="12" s="1"/>
  <c r="J48" i="14"/>
  <c r="E47" i="12" s="1"/>
  <c r="J16" i="14"/>
  <c r="E15" i="12" s="1"/>
  <c r="J23" i="14"/>
  <c r="J14" i="14"/>
  <c r="E13" i="12" s="1"/>
  <c r="J20" i="14"/>
  <c r="E19" i="12" s="1"/>
  <c r="E46" i="12" l="1"/>
  <c r="E22" i="12"/>
  <c r="E16" i="12"/>
  <c r="B16" i="12" s="1"/>
  <c r="E12" i="12"/>
  <c r="B12" i="12" s="1"/>
  <c r="B8" i="12"/>
  <c r="B24" i="12"/>
  <c r="B49" i="12"/>
  <c r="B18" i="12"/>
  <c r="C18" i="38" s="1"/>
  <c r="B13" i="12"/>
  <c r="B21" i="12"/>
  <c r="B20" i="12"/>
  <c r="B15" i="12"/>
  <c r="B48" i="12"/>
  <c r="B14" i="12"/>
  <c r="B17" i="12"/>
  <c r="B19" i="12"/>
  <c r="B23" i="12"/>
  <c r="B25" i="12"/>
  <c r="B26" i="12"/>
  <c r="C26" i="38" s="1"/>
  <c r="J29" i="14"/>
  <c r="E28" i="12" s="1"/>
  <c r="J37" i="14"/>
  <c r="E36" i="12" s="1"/>
  <c r="J34" i="14"/>
  <c r="E33" i="12" s="1"/>
  <c r="J11" i="14"/>
  <c r="E10" i="12" s="1"/>
  <c r="J42" i="14"/>
  <c r="E41" i="12" s="1"/>
  <c r="J36" i="14"/>
  <c r="E35" i="12" s="1"/>
  <c r="J30" i="14"/>
  <c r="E29" i="12" s="1"/>
  <c r="J44" i="14"/>
  <c r="E43" i="12" s="1"/>
  <c r="J32" i="14"/>
  <c r="E31" i="12" s="1"/>
  <c r="J10" i="14"/>
  <c r="E9" i="12" s="1"/>
  <c r="J28" i="14"/>
  <c r="E27" i="12" s="1"/>
  <c r="J35" i="14"/>
  <c r="E34" i="12" s="1"/>
  <c r="J40" i="14"/>
  <c r="E39" i="12" s="1"/>
  <c r="J39" i="14"/>
  <c r="E38" i="12" s="1"/>
  <c r="J43" i="14"/>
  <c r="E42" i="12" s="1"/>
  <c r="J38" i="14"/>
  <c r="E37" i="12" s="1"/>
  <c r="J33" i="14"/>
  <c r="E32" i="12" s="1"/>
  <c r="J46" i="14"/>
  <c r="E45" i="12" s="1"/>
  <c r="E44" i="12"/>
  <c r="J41" i="14"/>
  <c r="E40" i="12" s="1"/>
  <c r="J31" i="14"/>
  <c r="E30" i="12" s="1"/>
  <c r="J8" i="14"/>
  <c r="E7" i="12" s="1"/>
  <c r="B7" i="12" s="1"/>
  <c r="C7" i="38" s="1"/>
  <c r="B7" i="38" l="1"/>
  <c r="B22" i="12"/>
  <c r="C22" i="38" s="1"/>
  <c r="C49" i="38"/>
  <c r="C25" i="38"/>
  <c r="C21" i="38"/>
  <c r="B21" i="38" s="1"/>
  <c r="C24" i="38"/>
  <c r="B24" i="38" s="1"/>
  <c r="C23" i="38"/>
  <c r="B23" i="38" s="1"/>
  <c r="C48" i="38"/>
  <c r="C8" i="38"/>
  <c r="B8" i="38" s="1"/>
  <c r="C20" i="38"/>
  <c r="C19" i="38"/>
  <c r="B19" i="38" s="1"/>
  <c r="C15" i="38"/>
  <c r="B15" i="38" s="1"/>
  <c r="C17" i="38"/>
  <c r="B17" i="38" s="1"/>
  <c r="C16" i="38"/>
  <c r="B16" i="38" s="1"/>
  <c r="C14" i="38"/>
  <c r="B14" i="38" s="1"/>
  <c r="C13" i="38"/>
  <c r="C12" i="38"/>
  <c r="B12" i="38" s="1"/>
  <c r="B38" i="12"/>
  <c r="B47" i="12"/>
  <c r="B9" i="12"/>
  <c r="B10" i="12"/>
  <c r="C10" i="38" s="1"/>
  <c r="B46" i="12"/>
  <c r="C46" i="38" s="1"/>
  <c r="B49" i="38" l="1"/>
  <c r="B20" i="38"/>
  <c r="B13" i="38"/>
  <c r="B48" i="38"/>
  <c r="B25" i="38"/>
  <c r="C9" i="38"/>
  <c r="B9" i="38" s="1"/>
  <c r="C47" i="38"/>
  <c r="C38" i="38"/>
  <c r="B38" i="38" s="1"/>
  <c r="B26" i="38"/>
  <c r="B22" i="38"/>
  <c r="B18" i="38"/>
  <c r="B10" i="38"/>
  <c r="B42" i="12"/>
  <c r="B31" i="12"/>
  <c r="B27" i="12"/>
  <c r="B28" i="12"/>
  <c r="C28" i="38" s="1"/>
  <c r="B44" i="12"/>
  <c r="C44" i="38" s="1"/>
  <c r="B30" i="12"/>
  <c r="B40" i="12"/>
  <c r="B33" i="12"/>
  <c r="C33" i="38" s="1"/>
  <c r="B39" i="12"/>
  <c r="B36" i="12"/>
  <c r="C36" i="38" s="1"/>
  <c r="B34" i="12"/>
  <c r="B43" i="12"/>
  <c r="B41" i="12"/>
  <c r="B32" i="12"/>
  <c r="C32" i="38" s="1"/>
  <c r="B29" i="12"/>
  <c r="B37" i="12"/>
  <c r="B45" i="12"/>
  <c r="C45" i="38" s="1"/>
  <c r="B35" i="12"/>
  <c r="B47" i="38" l="1"/>
  <c r="C37" i="38"/>
  <c r="B37" i="38" s="1"/>
  <c r="C35" i="38"/>
  <c r="C30" i="38"/>
  <c r="B30" i="38" s="1"/>
  <c r="C31" i="38"/>
  <c r="B31" i="38" s="1"/>
  <c r="C41" i="38"/>
  <c r="C39" i="38"/>
  <c r="B39" i="38" s="1"/>
  <c r="C42" i="38"/>
  <c r="C43" i="38"/>
  <c r="B43" i="38" s="1"/>
  <c r="C29" i="38"/>
  <c r="B29" i="38" s="1"/>
  <c r="C34" i="38"/>
  <c r="B34" i="38" s="1"/>
  <c r="C40" i="38"/>
  <c r="B40" i="38" s="1"/>
  <c r="C27" i="38"/>
  <c r="B27" i="38" s="1"/>
  <c r="B46" i="38"/>
  <c r="B35" i="38" l="1"/>
  <c r="B41" i="38"/>
  <c r="B42" i="38"/>
  <c r="B44" i="38"/>
  <c r="B45" i="38"/>
  <c r="B32" i="38"/>
  <c r="B36" i="38"/>
  <c r="B33" i="38"/>
  <c r="B28" i="38"/>
</calcChain>
</file>

<file path=xl/sharedStrings.xml><?xml version="1.0" encoding="utf-8"?>
<sst xmlns="http://schemas.openxmlformats.org/spreadsheetml/2006/main" count="1315" uniqueCount="437">
  <si>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</si>
  <si>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</si>
  <si>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</si>
  <si>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</si>
  <si>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</si>
  <si>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</si>
  <si>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</si>
  <si>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</si>
  <si>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</si>
  <si>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</si>
  <si>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</si>
  <si>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</si>
  <si>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</si>
  <si>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</si>
  <si>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</si>
  <si>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</si>
  <si>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Комментарий:</t>
  </si>
  <si>
    <t>затруднен-ный поиск</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</si>
  <si>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</si>
  <si>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</si>
  <si>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</si>
  <si>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</si>
  <si>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</si>
  <si>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</si>
  <si>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</si>
  <si>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</si>
  <si>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</si>
  <si>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</si>
  <si>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</si>
  <si>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</si>
  <si>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</si>
  <si>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</si>
  <si>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</si>
  <si>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</si>
  <si>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</si>
  <si>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</si>
  <si>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</si>
  <si>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</si>
  <si>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</si>
  <si>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</si>
  <si>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</si>
  <si>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</si>
  <si>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</si>
  <si>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</si>
  <si>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</si>
  <si>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</si>
  <si>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</si>
  <si>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</si>
  <si>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</si>
  <si>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</si>
  <si>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</si>
  <si>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</si>
  <si>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</si>
  <si>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</si>
  <si>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</si>
  <si>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</si>
  <si>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</si>
  <si>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</si>
  <si>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</si>
  <si>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</si>
  <si>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</si>
  <si>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</si>
  <si>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</si>
  <si>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</si>
  <si>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 xml:space="preserve">Внесение изменений в решение о бюджете муниципального образования </t>
  </si>
  <si>
    <t>5.</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</si>
  <si>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</si>
  <si>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5.1</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</si>
  <si>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</si>
  <si>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</si>
  <si>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</si>
  <si>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</si>
  <si>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</si>
  <si>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</si>
  <si>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</si>
  <si>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</si>
  <si>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</si>
  <si>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Промежуточная отчетность об исполнении бюджета муниципального образования и аналитические данные</t>
  </si>
  <si>
    <t>6.</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</si>
  <si>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</si>
  <si>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</si>
  <si>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</si>
  <si>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</si>
  <si>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</si>
  <si>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</si>
  <si>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</si>
  <si>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</si>
  <si>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</si>
  <si>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Итого баллов на III этапе</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</si>
  <si>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</si>
  <si>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</si>
  <si>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</si>
  <si>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</si>
  <si>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</si>
  <si>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</si>
  <si>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</si>
  <si>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</si>
  <si>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</si>
  <si>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</si>
  <si>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 xml:space="preserve">Опубликованы за все отчетные периоды и отвечают всем требованиям </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</si>
  <si>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</si>
  <si>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</si>
  <si>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Оценка показателя 5.1</t>
  </si>
  <si>
    <t>Оценка показателя 5.2</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</si>
  <si>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</si>
  <si>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Оценка показателя 6.1</t>
  </si>
  <si>
    <t xml:space="preserve">6.2. Ежеквартальные сведения об исполнении бюджета муниципального образования </t>
  </si>
  <si>
    <t>Оценка показателя 6.2</t>
  </si>
  <si>
    <t xml:space="preserve">6.3. Ежеквартальные сведения об объеме муниципального долга муниципального образования </t>
  </si>
  <si>
    <t>Оценка показателя 6.3</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</si>
  <si>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</si>
  <si>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</si>
  <si>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Итого по III этапу</t>
  </si>
  <si>
    <t>Word</t>
  </si>
  <si>
    <t>Word, Excel</t>
  </si>
  <si>
    <t>Excel</t>
  </si>
  <si>
    <t>Excel, Word</t>
  </si>
  <si>
    <t xml:space="preserve">PDF, Excel, </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</si>
  <si>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</si>
  <si>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На сайте информация не опубликована.</t>
  </si>
  <si>
    <t>Муниципальный долг отсутствует</t>
  </si>
  <si>
    <t>http://www.zatosvetly.ru/about/info/news/folder/folder1/folder/folder1/folder/folder/folder/</t>
  </si>
  <si>
    <t>Ссылка не предоставлена. На сайте информация не опубликована.</t>
  </si>
  <si>
    <t>http://zatoshihany.ru/sobranie/kontrolnaya/</t>
  </si>
  <si>
    <t>http://bkarabulak.sarmo.ru/index.php?option=com_content&amp;view=article&amp;id=3148&amp;Itemid=342</t>
  </si>
  <si>
    <t>PDF</t>
  </si>
  <si>
    <t>http://bkarabulak.sarmo.ru/index.php?option=com_content&amp;view=article&amp;id=4169&amp;Itemid=312</t>
  </si>
  <si>
    <t xml:space="preserve"> Раздел не структурирован по годам.</t>
  </si>
  <si>
    <t>PDF, Excel</t>
  </si>
  <si>
    <t>http://proatkarsk.ru/CityListArticles.aspx?categoryid=294</t>
  </si>
  <si>
    <t>http://proatkarsk.ru/CityListArticles.aspx?categoryid=158</t>
  </si>
  <si>
    <t>http://voskresensk64.ru/meeting/mun-sobranie/documents/index.php</t>
  </si>
  <si>
    <t>http://voskresensk64.ru/administration/statistics/butget/</t>
  </si>
  <si>
    <t>http://dergachi.sarmo.ru/sobranie-dergachevskogo-munitsipalnogo-rayona/resheniya-sobraniya-dergachevskogo-munitsipalnogo-rayona/</t>
  </si>
  <si>
    <t>http://dergachi.sarmo.ru/sobranie-dergachevskogo-munitsipalnogo-rayona/resheniya-o-byudzhete-s-izmeneniyami/</t>
  </si>
  <si>
    <t>http://dergachi.sarmo.ru/kontrolno-schetnyy-organ-dergachevskogo-munitsipalnogo-rayona/</t>
  </si>
  <si>
    <t>http://duhovnitskoe.sarmo.ru/kontrolno-revizionnaya-komissiya/</t>
  </si>
  <si>
    <t>http://ershov.sarmo.ru/raion-sobr/resheniya/</t>
  </si>
  <si>
    <t>http://ershov.sarmo.ru/ershovskiy-munitsipalnyy-rayon/kontrolno-schetnaya-komissiya/</t>
  </si>
  <si>
    <t>http://kalininsk.sarmo.ru/kontrolno-schetnaya-komissiya/otchety/</t>
  </si>
  <si>
    <t>http://gornyi.sarmo.ru/index.php?option=com_content&amp;view=article&amp;id=641&amp;Itemid=248</t>
  </si>
  <si>
    <t>http://adm.lysyegory.ru/base/raion/byudzhet-municipalnogo-raiona/ispolnenie-byudzheta-mr-i-finansovyi-kontrol</t>
  </si>
  <si>
    <t>Web, Word, Excel</t>
  </si>
  <si>
    <t>http://marksadm.ru/r-o-b.html</t>
  </si>
  <si>
    <t>http://marksadm.ru/icp-b.html</t>
  </si>
  <si>
    <t>http://marksadm.ru/kontrol.html</t>
  </si>
  <si>
    <t>http://www.kspsaratov.ru/?cat=5</t>
  </si>
  <si>
    <t>Web, Pdf</t>
  </si>
  <si>
    <t>Web, Word</t>
  </si>
  <si>
    <t>http://romanovka.sarmo.ru/byudzhet-dlya-grazhdan/byudzhet-romanovskogo-munitsipalnogo-rayona/ispolnenie-byudzheta-romanovskogo-munitsipalnogo-rayona-i-finansovyy-kontrol/otchetnost-ob-ispolnenii-byudzheta/</t>
  </si>
  <si>
    <t>http://www.engels-city.ru/pravakts-100037</t>
  </si>
  <si>
    <t>Web,  Excel</t>
  </si>
  <si>
    <t>http://engels-city.ru/mestnyj-byudzhet</t>
  </si>
  <si>
    <t>Web</t>
  </si>
  <si>
    <t>http://krasny-kut.ru/municipal_noe_sobranie/oficial_nye_dokumenty/resheniya_sobraniya_deputatov/</t>
  </si>
  <si>
    <t>http://saratov.sarmo.ru/index.php?option=com_content&amp;view=article&amp;id=5118&amp;Itemid=549</t>
  </si>
  <si>
    <t>http://saratov.sarmo.ru/index.php?option=com_content&amp;view=article&amp;id=5125&amp;Itemid=555</t>
  </si>
  <si>
    <t>Слишком много информации на одной страниц!  Раздел не структурирован.</t>
  </si>
  <si>
    <t>Дергачевский</t>
  </si>
  <si>
    <t>6 кликов до документа</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</si>
  <si>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</si>
  <si>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</si>
  <si>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Итого по II этапу</t>
  </si>
  <si>
    <t>Итого по I этапу</t>
  </si>
  <si>
    <t>Итого по I - III этапам</t>
  </si>
  <si>
    <t xml:space="preserve">Оценка муниципальных образований по I - III этапам </t>
  </si>
  <si>
    <t>JPG, Excel</t>
  </si>
  <si>
    <t>http://hvalynsk.sarmo.ru/administratsiya-khvalynskogo-munitsipalnogo-rayona/byudzhet/svedeniya-ob-obeme-munitsipalnogo-dolga.php</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</si>
  <si>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</si>
  <si>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t>III этап.  Исполнение бюджета муниципального образования и финансовый контроль</t>
  </si>
  <si>
    <t>Городские округа</t>
  </si>
  <si>
    <t>Формат</t>
  </si>
  <si>
    <t>ЗАТО Светлый</t>
  </si>
  <si>
    <t>Web,Word</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</si>
  <si>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Times New Roman"/>
        <family val="1"/>
        <charset val="204"/>
      </rPr>
      <t>в течение трех месяцев</t>
    </r>
    <r>
      <rPr>
        <i/>
        <sz val="10"/>
        <color rgb="FFFF0000"/>
        <rFont val="Times New Roman"/>
        <family val="1"/>
        <charset val="204"/>
      </rPr>
      <t xml:space="preserve"> </t>
    </r>
    <r>
      <rPr>
        <i/>
        <sz val="10"/>
        <color theme="1"/>
        <rFont val="Times New Roman"/>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</si>
  <si>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Times New Roman"/>
        <family val="1"/>
        <charset val="204"/>
      </rPr>
      <t>в течение трех месяцев после окончания отчетного периода</t>
    </r>
    <r>
      <rPr>
        <sz val="10"/>
        <color rgb="FF00B0F0"/>
        <rFont val="Times New Roman"/>
        <family val="1"/>
        <charset val="204"/>
      </rPr>
      <t xml:space="preserve"> </t>
    </r>
    <r>
      <rPr>
        <sz val="10"/>
        <color theme="1"/>
        <rFont val="Times New Roman"/>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</si>
  <si>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http://arkadak.sarmo.ru/index.php?option=com_content&amp;view=article&amp;id=971&amp;Itemid=329</t>
  </si>
  <si>
    <t>PDF,Word</t>
  </si>
  <si>
    <t>Jpg, Word, Excel</t>
  </si>
  <si>
    <t>http://baladmin.ru/ezhekvartalnye-svedeniya-ob-ob-ispolnenii-byudzheta.php</t>
  </si>
  <si>
    <t>http://baladmin.ru/administration/divisions-structure/finance/ezhekvartalnye-svedeniya-ob-obeme-munitsipalnogo-dolga.php</t>
  </si>
  <si>
    <t>http://volsk-ms.ru/resheniya-vms/resheniya/</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</si>
  <si>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</si>
  <si>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http://вольск.рф/?page_id=27231</t>
  </si>
  <si>
    <t>http://dergachi.sarmo.ru/administratsiya/otchety/svedeniya-ob-ispolnenii-byudzheta-dmr/</t>
  </si>
  <si>
    <t>http://dergachi.sarmo.ru/administratsiya/otchety/svedeniya-o-munitsipalnom-dolge/</t>
  </si>
  <si>
    <t>Приложения - без названий.</t>
  </si>
  <si>
    <t>http://ekaterinovka.sarmo.ru/finansovoe-upravlenie-administratsii/</t>
  </si>
  <si>
    <t>http://ekaterinovka.sarmo.ru/kontrolno-schetnaya-komissiya/</t>
  </si>
  <si>
    <t>http://ershov.sarmo.ru/byudzhet-i-finansy/svedeniya-ob-ispolnenii-byudzheta/</t>
  </si>
  <si>
    <t>Во всех сведениях необходимо добавить графу «% исполнения к соответствующему периоду прошлого года».</t>
  </si>
  <si>
    <t>http://ershov.sarmo.ru/byudzhet-i-finansy/munitsipalnyy-dolg/</t>
  </si>
  <si>
    <t>http://ivanteevka.sarmo.ru/byudzhet-dlya-grazhdan/finansovyy-kontrol/kontrolno-schetnyy-organ-ivantevskogo-munitsipalnogo-rayona/kontrolnye-meropriyatiya/</t>
  </si>
  <si>
    <t>http://kalininsk.sarmo.ru/byudzhet/ispolnenie-byudzheta/</t>
  </si>
  <si>
    <t>http://krasnoarmeysk.sarmo.ru/predstavitelnyy-organ/otdel-kontrolno-schetnoy-komissi/</t>
  </si>
  <si>
    <t>http://krasny-kut.ru/krasnokutskij_rajon/finansy/</t>
  </si>
  <si>
    <t xml:space="preserve">http://krasny-kut.ru/municipal_noe_sobranie/kontrol_no-schetnaya_komissiya/  </t>
  </si>
  <si>
    <t>По предоставленной ссылке и на сайте не найден план контрольных мероприятий на текущий финансовый год.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</si>
  <si>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http://rovnoe.sarmo.ru/byudzhet/ispolnenie-byudzheta-munitsipalnogo-rayona/</t>
  </si>
  <si>
    <t>http://romanovka.sarmo.ru/byudzhet-dlya-grazhdan/byudzhet-romanovskogo-munitsipalnogo-rayona/resheniya-byudzheta/</t>
  </si>
  <si>
    <t>http://romanovka.sarmo.ru/byudzhet-dlya-grazhdan/byudzhet-romanovskogo-munitsipalnogo-rayona/ispolnenie-byudzheta-romanovskogo-munitsipalnogo-rayona-i-finansovyy-kontrol/ezhekvartalnye-svedeniya-ob-obeme-munitsipalnogo-dolga/</t>
  </si>
  <si>
    <t>Не соблюден формат размещения постановляющей части документа (либо PDF, либо JPG, с подписью должностного лица и печатью). Раздел не структурирован.</t>
  </si>
  <si>
    <t>Не соблюден формат размещения постановляющей части документа (либо PDF, либо JPG, с подписью должностного лица и печатью).</t>
  </si>
  <si>
    <t>Обратите внимание, что возможность скачать информацию отсутствует.</t>
  </si>
  <si>
    <t>Решения без названий, сильно затрудняет поиск пользователю.</t>
  </si>
  <si>
    <t>Актуализированная версия решения о бюджете муниципального образования на сайте не найдена.</t>
  </si>
  <si>
    <t>Excel,Word</t>
  </si>
  <si>
    <t>http://hvalynsk.sarmo.ru/kontrolno-schetnaya-komissiya/otchet-o-rabote-ksk/</t>
  </si>
  <si>
    <t>Web ,Word</t>
  </si>
  <si>
    <t>2018 год</t>
  </si>
  <si>
    <t>http://algay.sarmo.ru/byudzhet-ekonomika-finansy/resheniya-po-byudzhetu-2018.php</t>
  </si>
  <si>
    <t>http://algay.sarmo.ru/byudzhet-ekonomika-finansy/ispolnenie-byudzheta.php</t>
  </si>
  <si>
    <t>http://algay.sarmo.ru/byudzhet-ekonomika-finansy/munitsipalnyy-dolg.php</t>
  </si>
  <si>
    <t>Контрольно-счетный орган отсутствует</t>
  </si>
  <si>
    <t>http://arkadak.sarmo.ru/byudzhet-munitsipalnogo-rayona/reshenie-o-byudzhete/byudzhet2018-actual.php</t>
  </si>
  <si>
    <t>http://arkadak.sarmo.ru/byudzhet-munitsipalnogo-rayona/ispolnenie-dokhodnoy-chasti-byudzheta.php</t>
  </si>
  <si>
    <t>http://proatkarsk.ru/CityListArticles.aspx?categoryid=398</t>
  </si>
  <si>
    <t>http://proatkarsk.ru/CityListArticles.aspx?categoryid=389</t>
  </si>
  <si>
    <t>http://proatkarsk.ru/CityListArticles.aspx?categoryid=403</t>
  </si>
  <si>
    <t>http://balkomfin.ru/</t>
  </si>
  <si>
    <t xml:space="preserve"> PDF, Word, Excel</t>
  </si>
  <si>
    <t>http://www.admbal.ru/page/plan-raboty-kontrolno-schetnoi-palaty-balakovskogo-munitsipalnogo-raiona-na-2018-god ;                                  http://www.admbal.ru/page/kontrolnye-meropriyatiya-2018-god</t>
  </si>
  <si>
    <t>http://www.baladmin.ru/byudzhet-na-2018-god-i-planovyy-period-2019-i-2020-godov.php</t>
  </si>
  <si>
    <t>http://baladmin.ru/administration/divisions-structure/finance/ezhekvartalnye-svedeniya-ob-ispolnenii-byudzheta2018.php</t>
  </si>
  <si>
    <t>http://baladmin.ru/kontrolno-schetnaya-komissiya-bmr.php</t>
  </si>
  <si>
    <t>http://adm-baltay.ru/finansovoe-upravlenie/resheniya-o-mestnom-byudzhete/</t>
  </si>
  <si>
    <t>http://adm-baltay.ru/finansovoe-upravlenie/ispolnenie-mestnogo-byudzheta/</t>
  </si>
  <si>
    <t>http://adm-baltay.ru/finansovoe-upravlenie/dinamika-munitsipalnogo-dolga/</t>
  </si>
  <si>
    <t>http://adm-baltay.ru/finansovoe-upravlenie/proekt-byudzheta-na-2018-god/zaklyuchenie-kontrolno-schetnoy-komissii-baltayskogo-munitsipalnogo-rayona-saratovskoy-oblasti-na-proekt-mestnogo-byudzheta-baltayskogo-mr-na-2018-god-i-na-planovyiy-period-2019-i-2020-godov/</t>
  </si>
  <si>
    <t xml:space="preserve">Не опубликован план контрольных мероприятий </t>
  </si>
  <si>
    <t>http://bkarabulak.sarmo.ru/index.php?option=com_content&amp;view=article&amp;id=8367&amp;Itemid=312</t>
  </si>
  <si>
    <t>http://bkarabulak.sarmo.ru/index.php?option=com_content&amp;view=article&amp;id=5672&amp;Itemid=312</t>
  </si>
  <si>
    <t>http://bkarabulak.sarmo.ru/index.php?option=com_content&amp;view=article&amp;id=8467&amp;Itemid=328</t>
  </si>
  <si>
    <t>По представленной ссылке размещены отчеты об исполнении бюджета за 2016-2017 гг</t>
  </si>
  <si>
    <t>http://voskresensk64.ru/meeting/mun-polnom/Контрольно-счетная%20комиссия/</t>
  </si>
  <si>
    <t>http://duhovnitskoe.sarmo.ru/predstavitelnyy-organ/npa/mpa-2018/</t>
  </si>
  <si>
    <t>http://duhovnitskoe.sarmo.ru/ispolnenie-byudzheta/byudzhet-2018/ispolnenie-byudzheta-2018.php</t>
  </si>
  <si>
    <t>http://duhovnitskoe.sarmo.ru/ispolnenie-byudzheta/byudzhet-2018/</t>
  </si>
  <si>
    <t>http://duhovnitskoe.sarmo.ru/ispolnenie-byudzheta/byudzhet-2018/informatsiya-o-munitsipalnom-dolge.php</t>
  </si>
  <si>
    <t xml:space="preserve">По предоставленной ссылке отсутствует информация об исполнении по расходам в разрезе разделов и подразделов классификации расходов, а также  исполнение по расходам в разрезе муниципальных программ. </t>
  </si>
  <si>
    <t>http://ekaterinovka.sarmo.ru/rayonnoe-sobranie/2018.php</t>
  </si>
  <si>
    <t>План работы КСК не найден в соответствующем разделе. Размещен только заголовок.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t>
  </si>
  <si>
    <t>http://ershov.sarmo.ru/byudzhet-i-finansy/byudzhet/aktualizirovannaya-versiya-byudzheta-emr-2018-g/</t>
  </si>
  <si>
    <t>http://ivanteevka.sarmo.ru/byudzhet-dlya-grazhdan/npa/2018/</t>
  </si>
  <si>
    <t>http://ivanteevka.sarmo.ru/byudzhet-dlya-grazhdan/promezhutochnaya-otchetnost-ob-ispolnenii-byudzheta-i-analiticheskie-dannye/otchet-ob-ispolnenii-byudzheta/2018-god/</t>
  </si>
  <si>
    <t>http://ivanteevka.sarmo.ru/byudzhet-dlya-grazhdan/promezhutochnaya-otchetnost-ob-ispolnenii-byudzheta-i-analiticheskie-dannye/ezhekvartalnye-svedeniya-ob-ispolnenii-byudzheta/2018-god/</t>
  </si>
  <si>
    <t>http://ivanteevka.sarmo.ru/byudzhet-dlya-grazhdan/promezhutochnaya-otchetnost-ob-ispolnenii-byudzheta-i-analiticheskie-dannye/ezhekvartalnye-svedeniya-ob-obeme-munitsipalnogo-dolga/2018-god/</t>
  </si>
  <si>
    <t>http://kalininsk.sarmo.ru/predstavitelnyy-organ-munitsipalnogo-rayona/dokumenty-normativnye-akty/</t>
  </si>
  <si>
    <t>http://krasnoarmeysk.sarmo.ru/krasnoarmeyskiy-rayon/byudzhet/resheniya-o-byudzhete-krasnoarmeyskogo-munitsipalnogo-rayona-s-dopolneniyami-i-izmeneniyami/</t>
  </si>
  <si>
    <t>http://krasnoarmeysk.sarmo.ru/krasnoarmeyskiy-rayon/byudzhet/otchet-ob-ispolnenii-byudzheta-krasnoarmeyskogo-munitsipalnogo-rayona/</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</si>
  <si>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</si>
  <si>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http://krasny-kut.ru/municipal_noe_sobranie/oficial_nye_dokumenty/reshenij_sobraniya_deputatov/</t>
  </si>
  <si>
    <t>Не опубликована информация об объеме муниципального долга на 01.04.2018</t>
  </si>
  <si>
    <t>http://gornyi.sarmo.ru/index.php?option=com_content&amp;view=article&amp;id=3423:2017-11-17-08-30-11&amp;catid=34:%D0%9E%D1%81%D0%BD%D0%BE%D0%B2%D0%BD%D0%B0%D1%8F%20%D0%BA%D0%B0%D1%82%D0%B5%D0%B3%D0%BE%D1%80%D0%B8%D1%8F</t>
  </si>
  <si>
    <t>http://gornyi.sarmo.ru/index.php?option=com_content&amp;view=article&amp;id=3424:-2018-2020&amp;catid=34:%D0%9E%D1%81%D0%BD%D0%BE%D0%B2%D0%BD%D0%B0%D1%8F%20%D0%BA%D0%B0%D1%82%D0%B5%D0%B3%D0%BE%D1%80%D0%B8%D1%8F</t>
  </si>
  <si>
    <t>http://adm.lysyegory.ru/base/4654-aktualizirovannaja-versija-reshenija-o-byudzhete-lysogorskogo-municipalnogo-raiona-na-2018-god-.html</t>
  </si>
  <si>
    <t>http://adm.lysyegory.ru/base/4806-otchet-ob-ispolnenii-byudzheta-lysogorskogo-municipalnogo-raiona-za-1-polugodie-2018-goda.html</t>
  </si>
  <si>
    <t>Отчеты публикуются, но не опубликован правовой акт об утверждении отчета за 1 полугодие 2018 (только приложение)</t>
  </si>
  <si>
    <t>http://adm.lysyegory.ru/base/4653-informacija-o-dolgovyh-objazatelstvah-lysogorskogo-mr-po-sostojaniyu-na-1-iyulja-2018-goda-dolg.html                         http://adm.lysyegory.ru/base/4414-informacija-o-dolgovyh-objazatelstvah-lysogorskogo-mr-dolgovaja-kniga.html</t>
  </si>
  <si>
    <t>Раздел не структурирован</t>
  </si>
  <si>
    <t>http://adm.lysyegory.ru/base/predstavitelnyi-organ-municipalnogo-raiona/kontrolno-schetnaja-komissija</t>
  </si>
  <si>
    <t>http://www.nbfin.ru/resheniya_o_byudzhetah/novoburasskogo_municipal_nogo_rajona/ispolnenie_byudzheta/2018_god/</t>
  </si>
  <si>
    <t xml:space="preserve">http://www.nbfin.ru/resheniya_o_byudzhetah/novoburasskogo_municipal_nogo_rajona/aktualizirovannoe_reshenie_o_byudzhete/2018_god/ </t>
  </si>
  <si>
    <t>http://www.nbfin.ru/byudzhet_dlya_grazhdan/na_tekuwij_god/ezhekvartal_nyj_otchet_ob_ispolnenii_byudzheta/2018_god/</t>
  </si>
  <si>
    <t xml:space="preserve">http://www.nbfin.ru/byudzhet_dlya_grazhdan/na_tekuwij_god/ezhekvartal_nye_svedeniya_ob_ispolnenii_byudzheta/2018_god/ </t>
  </si>
  <si>
    <t>http://www.nbfin.ru/byudzhet_dlya_grazhdan/na_tekuwij_god/ezhekvartal_nye_svedeniya_ob_ob_eme_municipal_nogo_dolga/2018_god/</t>
  </si>
  <si>
    <t xml:space="preserve">http://admnburasy.ru/kck.htm </t>
  </si>
  <si>
    <t>http://novouzensk.ru/sobranie/sobr/akty/</t>
  </si>
  <si>
    <t>http://novouzensk.ru/sobranie/sobr/akty/?ELEMENT_ID=7541</t>
  </si>
  <si>
    <t>http://novouzensk.ru/budget%20for%20people/</t>
  </si>
  <si>
    <t>http://novouzensk.ru/the-control-and-audit-commission/</t>
  </si>
  <si>
    <t xml:space="preserve">http://ozinki.sarmo.ru/byudzhet/byudzhet-munitsipalnogo-rayona.php?ELEMENT_ID=1925 </t>
  </si>
  <si>
    <t>http://ozinki.sarmo.ru/byudzhet/byudzhet-munitsipalnogo-rayona.php?ELEMENT_ID=1925</t>
  </si>
  <si>
    <t>http://ozinki.sarmo.ru/byudzhet/ispolnenie-byudzheta.php?ELEMENT_ID=2313</t>
  </si>
  <si>
    <t>JPG, Word, Exel</t>
  </si>
  <si>
    <t xml:space="preserve">http://ozinki.sarmo.ru/byudzhet/ispolnenie-byudzheta.php?ELEMENT_ID=2313 </t>
  </si>
  <si>
    <t xml:space="preserve">http://ozinki.sarmo.ru/byudzhet/finansovyy-kontrol/?ELEMENT_ID=2297 </t>
  </si>
  <si>
    <t>http://adm-perelyb.ru/byudzhet-rayona/</t>
  </si>
  <si>
    <t>http://adm-perelyb.ru/byudzhet-dlya-grazhdan/</t>
  </si>
  <si>
    <t>PDF,Word, Exel</t>
  </si>
  <si>
    <t xml:space="preserve">https://petrovsk64.ru/sub-org/fin-upr/otkrytyy-byudzhet/byudzhet/izmeneniya-v-byudzhet/ </t>
  </si>
  <si>
    <t>https://petrovsk64.ru/sub-org/fin-upr/otkrytyy-byudzhet/byudzhet/aktualnaya-versiya-byudzheta/2018/</t>
  </si>
  <si>
    <t>https://petrovsk64.ru/sub-org/fin-upr/otkrytyy-byudzhet/otchetnost/</t>
  </si>
  <si>
    <t>https://petrovsk64.ru/sub-org/fin-upr/dokumenty/informaciya-ksk/</t>
  </si>
  <si>
    <t>http://piterka.sarmo.ru/byudzhet-piterskogo-mr/mestnyy-byudzhet./2018g.php?clear_cache=Y</t>
  </si>
  <si>
    <t>http://piterka.sarmo.ru/byudzhet-piterskogo-mr/ispolnenie-mestnogo-byudzheta/ispolnenie-byudzheta-za-2018-god/</t>
  </si>
  <si>
    <t>http://piterka.sarmo.ru/byudzhet-piterskogo-mr/byudzhet-dlya-grazhdan/byudzhet-dlya-grazhdan-2017.php?clear_cache=Y</t>
  </si>
  <si>
    <t>http://piterka.sarmo.ru/byudzhet-piterskogo-mr/informatsiya-o-munitsipalnom-dolge/?clear_cache=Y</t>
  </si>
  <si>
    <t>http://piterka.sarmo.ru/byudzhet-piterskogo-mr/proverki-kontrolno-schetnoy-komissii/</t>
  </si>
  <si>
    <t>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По ссылке документ не открывается. Информации о прведенных контрольных мероприятиях за истекший период на сайте не найдено.</t>
  </si>
  <si>
    <t>http://pugachev-adm.ru/2018-god-2</t>
  </si>
  <si>
    <t>http://pugachev-adm.ru/wp-content/uploads/2018/01/post-613.doc   http://pugachev-adm.ru/wp-content/uploads/2018/01/prilozhenie-k-post-612.xlsx</t>
  </si>
  <si>
    <t>http://pugachev-adm.ru/wp-content/uploads/2015/03/Svedeniya-ob-ispolnenii-byudzheta-Pugachevskogo-rayona-za-6-mesyatsev-2018goda.xls.xlsb  http://pugachev-adm.ru/wp-content/uploads/2015/03/Ispolnenie-po-rashodam-v-razreze-munits.programm-za-6-mesyatsev-2018g.xls</t>
  </si>
  <si>
    <t>http://pugachev-adm.ru/munitsipalnyiy-dolg-rayona</t>
  </si>
  <si>
    <t>http://pugachev-adm.ru/administratsiya/rezultatyi-proverok</t>
  </si>
  <si>
    <t>http://rovnoe.sarmo.ru/byudzhet/resheniya-o-byudzhete/2018.php?clear_cache=Y</t>
  </si>
  <si>
    <t>http://rovnoe.sarmo.ru/sobranie-amr/kontrolno-schetnaya-komissiya/otchety.php</t>
  </si>
  <si>
    <t>http://romanovka.sarmo.ru/byudzhet-dlya-grazhdan/byudzhet-romanovskogo-munitsipalnogo-rayona/ispolnenie-byudzheta-romanovskogo-munitsipalnogo-rayona-i-finansovyy-kontrol/analiz-ispolneniya-byudzheta-po-nalogovym-i-nenalogovym-dokhodam/   http://romanovka.sarmo.ru/byudzhet-dlya-grazhdan/byudzhet-romanovskogo-munitsipalnogo-rayona/ispolnenie-byudzheta-romanovskogo-munitsipalnogo-rayona-i-finansovyy-kontrol/otchetnost-ob-ispolnenii-byudzheta/</t>
  </si>
  <si>
    <t>http://romanovka.sarmo.ru/byudzhet-dlya-grazhdan/byudzhet-romanovskogo-munitsipalnogo-rayona/ispolnenie-byudzheta-romanovskogo-munitsipalnogo-rayona-i-finansovyy-kontrol/finansovyy-kontrol/</t>
  </si>
  <si>
    <t>http://rtishevo.sarmo.ru/finansovyy-organ/rtishchevskiy-munitsipalnyy-rayon/2017-god/resheniya-o-byudzhete-i-vnesenii-izmeneniy-v-byudzhet-munitsipalnogo-rayona/index.php</t>
  </si>
  <si>
    <t>http://rtishevo.sarmo.ru/finansovyy-organ/rtishchevskiy-munitsipalnyy-rayon/2018-god/dokumenty-o-khode-ispolneniya-byudzheta-munitsipalnogo-rayona/index.php</t>
  </si>
  <si>
    <t>http://sam64.ru/ekonomika-i-byudzhet/byudzhet/resheniya-o-byudzhete/</t>
  </si>
  <si>
    <t>http://sam64.ru/ekonomika-i-byudzhet/byudzhet/ispolnenie-byudzheta/</t>
  </si>
  <si>
    <t>http://sam64.ru/ekonomika-i-byudzhet/byudzhet/dolgovye-obyazatelstva/</t>
  </si>
  <si>
    <t>http://sam64.ru/ekonomika-i-byudzhet/byudzhet/finansovyy-kontrol/</t>
  </si>
  <si>
    <t>http://saratov.sarmo.ru/index.php?option=com_content&amp;view=article&amp;id=6826&amp;Itemid=553</t>
  </si>
  <si>
    <t>http://saratov.sarmo.ru/index.php?option=com_content&amp;view=article&amp;id=5391:2016-12-08-10-03-10&amp;catid=161:2015-08-06-12-41-33&amp;Itemid=451</t>
  </si>
  <si>
    <t>http://stepnoeadm.ru/%D0%B1%D1%8E%D0%B4%D0%B6%D0%B5%D1%82/%D0%BC%D0%B5%D1%81%D1%82%D0%BD%D1%8B%D0%B9-%D0%B1%D1%8E%D0%B4%D0%B6%D0%B5%D1%82/</t>
  </si>
  <si>
    <t>http://stepnoeadm.ru/%D0%B1%D1%8E%D0%B4%D0%B6%D0%B5%D1%82/%D0%B8%D1%81%D0%BF%D0%BE%D0%BB%D0%BD%D0%B5%D0%BD%D0%B8%D0%B5-%D0%BC%D0%B5%D1%81%D1%82%D0%BD%D0%BE%D0%B3%D0%BE-%D0%B1%D1%8E%D0%B4%D0%B6%D0%B5%D1%82%D0%B0/</t>
  </si>
  <si>
    <t>http://stepnoeadm.ru/%D0%B8%D0%BD%D1%84%D0%BE%D1%80%D0%BC%D0%B0%D1%86%D0%B8%D1%8F-%D0%BE-%D0%BC%D1%83%D0%BD%D0%B8%D1%86%D0%B8%D0%BF%D0%B0%D0%BB%D1%8C%D0%BD%D0%BE%D0%BC-%D0%B4%D0%BE%D0%BB%D0%B3%D0%B5/</t>
  </si>
  <si>
    <t>http://stepnoeadm.ru/%D0%B1%D1%8E%D0%B4%D0%B6%D0%B5%D1%82/%D1%80%D0%B5%D0%B7%D1%83%D0%BB%D1%8C%D1%82%D0%B0%D1%82%D1%8B-%D0%BF%D1%80%D0%BE%D0%B2%D0%B5%D1%80%D0%BE%D0%BA/</t>
  </si>
  <si>
    <t>http://tatishevo.saratov.gov.ru/index.php?option=com_content&amp;view=article&amp;id=2666:2016-02-02-08-52-24&amp;catid=64:2009-12-20-17-44-19&amp;Itemid=91</t>
  </si>
  <si>
    <t>Актуализированная версия решения о бюджете муниципального образования опубликована без учета последних  изменений (решение №25/152 от 03.09.2018)</t>
  </si>
  <si>
    <t>http://tatishevo.saratov.gov.ru/index.php?option=com_content&amp;view=article&amp;id=1564:2014-02-27-07-02-43&amp;catid=64&amp;Itemid=91</t>
  </si>
  <si>
    <t>JPG,Word,Exel</t>
  </si>
  <si>
    <t>http://tatishevo.saratov.gov.ru/index.php?option=com_content&amp;view=article&amp;id=4611:--2018-&amp;catid=64:2009-12-20-17-44-19&amp;Itemid=91</t>
  </si>
  <si>
    <t>http://turki.sarmo.ru/otkrytyy-byudzhet/byudzhet-turkovskogo-munitsipalnogo-rayona/</t>
  </si>
  <si>
    <t>http://fedormr.ru/byudzhet-2018.php</t>
  </si>
  <si>
    <t>http://fedormr.ru/kontrol.php</t>
  </si>
  <si>
    <t>http://hvalynsk.sarmo.ru/administratsiya-khvalynskogo-munitsipalnogo-rayona/byudzhet/resheniya</t>
  </si>
  <si>
    <t>http://hvalynsk.sarmo.ru/administratsiya-khvalynskogo-munitsipalnogo-rayona/byudzhet/ispolnenii-byudzheta</t>
  </si>
  <si>
    <t>В разделе находятся все решения  Собрания депутатов Энгельсского муниципального района, затруднен поиск решений по бюджету. На сайте создан раздел «Местный бюджет. Решения о бюджете», где логичнее публиковать первоначальную редакцию решения,  все внесенные изменения и актуализированную версию бюджета.</t>
  </si>
  <si>
    <t xml:space="preserve">http://engels-city.ru/mestnyj-byudzhet </t>
  </si>
  <si>
    <t>http://www.saratovmer.ru/budget/rubrics/1/1281.html</t>
  </si>
  <si>
    <t>http://www.saratovmer.ru/budget/rubrics/2/1285.html</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</si>
  <si>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t>
  </si>
  <si>
    <t>http://mihailovski.ru/administratsiya/finansy/byudzhet/2018-2020-god/</t>
  </si>
  <si>
    <t>http://mihailovski.ru/administratsiya/finansy/byudzhet/2018-2020-god/aktualizirovannaya-versiya-resheniya-o-byudzhete-z3378/</t>
  </si>
  <si>
    <t>http://mihailovski.ru/administratsiya/finansy/svedeniya-ob-ispolzovanii-byudzhetnykh-sredstv/utverzhdenie-otcheta-ob-ispolnenii-byudzheta-zato-/</t>
  </si>
  <si>
    <t>http://www.saratovmer.ru/budget/rubrics/2/1285.html   http://mihailovski.ru/administratsiya/finansy/svedeniya-ob-ispolzovanii-byudzhetnykh-sredstv/-utverzhdenie-otcheta-ob-ispolnenii-byudzheta-zato/</t>
  </si>
  <si>
    <t>http://mihailovski.ru/administratsiya/finansy/svedeniya-ob-ispolzovanii-byudzhetnykh-sredstv/-svedeniya-ob-ispolnenii-byudzheta-zato-mikhaylovs/</t>
  </si>
  <si>
    <t>Не опубликованы сведения об исполнении бюджета за 1 квартал 2018 г</t>
  </si>
  <si>
    <t>Опубликовано только по итогам 2 квартала</t>
  </si>
  <si>
    <t>http://mihailovski.ru/kontrolno---schyotnaya-komissiya/deyatelnost-ksk/zaklyuchenie--kontrolno---schetnoy-komissii-gorods/</t>
  </si>
  <si>
    <t>http://www.zatosvetly.ru/city/economics_amp_finance/byudzhet-gorodskogo-okruga/byudzhet-gorodskogo-okruga-zato-svetlyy/2018-g/</t>
  </si>
  <si>
    <t>6 кликов до каждого документа</t>
  </si>
  <si>
    <t>http://www.zatosvetly.ru/city/economics_amp_finance/byudzhet-gorodskogo-okruga/byudzhet-gorodskogo-okruga-zato-svetlyy/2018-g/index.php?ELEMENT_ID=10705</t>
  </si>
  <si>
    <t>http://www.zatosvetly.ru/city/economics_amp_finance/byudzhet-gorodskogo-okruga/informatsiya-ob-ispolnenii-byudzheta-gorodskogo-okruga-zato-svetlyy/2018/</t>
  </si>
  <si>
    <t>За 2 квартал не опубликованы сведения бюджета по  доходам и расходам, за 3 квартал - по муниципальным программам</t>
  </si>
  <si>
    <t>http://zatoshihany.ru/budget/reshenie-o-byudzhete/2018/</t>
  </si>
  <si>
    <t>http://zatoshihany.ru/budget/ispolnenie-byudzheta/2018/Otchet-ob-ispolnenii-bjudzheta/</t>
  </si>
  <si>
    <t>предписания и представления не направлялись</t>
  </si>
  <si>
    <t xml:space="preserve">План контрольных мероприятий  контрольно счетного органа на 2018 г не опубликован  </t>
  </si>
  <si>
    <t xml:space="preserve">Отсутствует информация о проведенном в марте текущего года контрольном мероприятии согласно пункту 2 плана работы Контрольно-счетной комиссии Калининского муниципального района. </t>
  </si>
  <si>
    <t>Не опубликована информация по контрольным мероприятиям предусмотренным планом на 2018 год, а именно : Администрация Гремячинского МО Лысогорского МР (апрель-май),
Совет Гремячинского МО Лысогорского МР(апрель-май), Администрация Большедмитриевского МО Лысогорского МР (июнь).</t>
  </si>
  <si>
    <t>Не опубликован план контрольных мероприятий  на 2018 год . Раздел не структурирован по годам. Сложно сориентироваться в нем.</t>
  </si>
  <si>
    <t xml:space="preserve">План контрольно-счетного органа муниципального образования на 2018 год не опубликован. </t>
  </si>
  <si>
    <t>http://rtishevo.sarmo.ru/predstavitelnyy-organ-munitsipalnogo-rayona/kontrolno-schyetnaya-komissiya/</t>
  </si>
  <si>
    <t xml:space="preserve">http://www.engels-city.ru/otkrytye-dannye-ksp/40469-informatsiya-o-rezultatakh-proverok-provodimykh-v-kontrolno-schjotnoj-palate </t>
  </si>
  <si>
    <t>Не соблюден формат размещения постановляющей части документа (либо PDF, либо JPG, с подписью должностного лица и печатью).  Раздел не структурирован.</t>
  </si>
  <si>
    <t>Word,Jpg</t>
  </si>
  <si>
    <t>PDF,Exel</t>
  </si>
  <si>
    <t xml:space="preserve"> По доходам исполнение бюджета представлено укрупненно, без детализации до уровня подгруппы и статей классификации доходов бюджета. Представленная информация опубликовано без сравнения с соответствующим периодом прошлого года. В разрезе муниципальных программ сведения о расходах отсутствуют. </t>
  </si>
  <si>
    <t>PDF,  Excel</t>
  </si>
  <si>
    <t>На момент проведения мониторинга не опубликовано  решение об утверждении отчета об исполнении бюджета за I полугодие 2018 г</t>
  </si>
  <si>
    <t xml:space="preserve"> Word</t>
  </si>
  <si>
    <t xml:space="preserve">Не соблюден формат размещения постановляющей части документа (либо PDF, либо JPG, с подписью должностного лица и печатью). </t>
  </si>
  <si>
    <t xml:space="preserve">Сведения опубликованы, однако не соблюден формат размещения постановляющей части документа (либо PDF, либо JPG, с подписью должностного лица и печатью). </t>
  </si>
  <si>
    <t>Jpg, Word, Exel</t>
  </si>
  <si>
    <t>За полугодие и 9 месяцев 2018 г не опубликованы решения об утверждении отчета. Решения публикуйте в формате PDF,JPG, приложения к нему  в Word или Exel</t>
  </si>
  <si>
    <t>Не опубликовано решение об утверждении отчета за 1 квартал 2018 г</t>
  </si>
  <si>
    <t>Информация опубликована, однако не соблюден формат размещения постановляющей части документа (либо PDF, либо JPG, с подписью должностного лица и печатью).</t>
  </si>
  <si>
    <t>В целях оценки показателя учитываются официальные документы, принятые администрацией муниципального образования.   На сайте информация не найдена. Необходимо опубликовать решения об утверждении отчета на все отчетные даты с приложениями, соблюдая требования к формату: постановляющая часть -PDF,JPG  приложения- Word, Exel</t>
  </si>
  <si>
    <t>Не опубликованы решения об утверждении отчетов за отчетные периоды 2018 г. Необходимо опубликовать решения об утверждении отчета на все отчетные даты с приложениями, соблюдая требования к формату: постановляющая часть -PDF,JPG  приложения- Word, Exel</t>
  </si>
  <si>
    <t>Размещено решение об опубликовании очета. Необходимо публиковать решения об утверждении отчетов на все отчетные даты, соблюдая требования к форматам: постановляющая часть - PDF, JPG  приложения - Word, Exel</t>
  </si>
  <si>
    <t xml:space="preserve">Отсутствуют сведения по исполнению по расходам в разрезе муниципальных программ. Не предусмотрена возможность скачать сведения (на 01.04.2018). </t>
  </si>
  <si>
    <t>более 5 кликов до каждого документа</t>
  </si>
  <si>
    <t>Обратите внимание в разделе Бюджет Аткарского МР имеется 2 ссылки с названием "Отчеты по исполнению бюджета за 2018 год"</t>
  </si>
  <si>
    <t>Ссылка дана на сведения об исполнении бюджета на отчетные даты 2018 г. В соответствии с требованиями пункта необходимо опубликовать решения об утверждении отчета на все отчетные даты с приложениями, соблюдая требования к формату: постановляющая часть -PDF,JPG  приложения- Word, Exel</t>
  </si>
  <si>
    <t xml:space="preserve">Требованиями данного пункта предусмотрено размещение на сайте решения об утверждении отчета об исполнении бюджета со всеми приложениями. </t>
  </si>
  <si>
    <t>Сведения об исполнении бюджета по доходам на 01.04.2018 г на сайте не размещены, возможно ошибочно по ссылке - за 1 полугодие 2018 г</t>
  </si>
  <si>
    <t xml:space="preserve">Представленная информация опубликована без сравнения с соответствующим периодом прошлого года. Отсутствуют сведения по исполнению по расходам в разрезе муниципальных программ. </t>
  </si>
  <si>
    <t xml:space="preserve">На сайте размещено решение об утверждении отчета за 1 полугодие 2018 г. За 1 квартал и 9 мес. 2018 г - не опубликованы. </t>
  </si>
  <si>
    <t>Информация опубликована на 01.07.2018. На 01.04.2018 г и 01.10.2018 г -нет информации. Ссылка дана на файлы, а не на раздел портала. В разделе /Бюджет района/Исполнение бюджета/ информации нет ни на одну отчетную дату</t>
  </si>
  <si>
    <t>Нет сведений по исполнению по расходам в разрезе муниципальных программ.  Нет абсолютных показателей за соответствующий период прошлого года.</t>
  </si>
  <si>
    <t>Нет возможности скачать документ.</t>
  </si>
  <si>
    <t>http://arkadak.sarmo.ru/byudzhet-munitsipalnogo-rayona/ispolnenie-raskhodnoy-chasti-byudzheta.php</t>
  </si>
  <si>
    <t>Информация опубликована только на 01.04.2018 г</t>
  </si>
  <si>
    <t>На дату проведения мониторинга не опубликованы сведения на 01.07.2018 г и 01.10.2018 г</t>
  </si>
  <si>
    <t>На 01.10.2018 г- ссылка не активна</t>
  </si>
  <si>
    <t>Exel</t>
  </si>
  <si>
    <t>http://rtishevo.sarmo.ru/finansovyy-organ/rtishchevskiy-munitsipalnyy-rayon/2018-god/dokumenty-o-khode-ispolneniya-byudzheta-munitsipalnogo-rayona/</t>
  </si>
  <si>
    <t>Ссылка дана на информацию за 2017 год</t>
  </si>
  <si>
    <t xml:space="preserve">Изменения в решения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</si>
  <si>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http://turki.sarmo.ru/sobranie-deputatov-turkovskogo-munitsipalnogo-rayona/dokumenty/resheniya-sobraniya-deputatov/2018/</t>
  </si>
  <si>
    <t xml:space="preserve">Актуализированная версия решения о бюджете муниципального образования на сайте не найдена. По ссылке размещено решение о внесении изменений.  В вашем случае чтобы ознакомиться с последней версией решения о бюджете пользователю необходимо найти первоначальный вариант и самому внести все изменения за год.  Это необходимо делать вам после каждого внесения изменений. </t>
  </si>
  <si>
    <t xml:space="preserve"> Последняя актуализированная версия с учетом всех изменений не публикуется. По ссылке размещено решение о внесении изменений в бюджет. Актуализированная версия это первоначальный документ с учетом всех изменений с начала года и с указанием реквизитов всех изменяющих документов</t>
  </si>
  <si>
    <t>Приложения 1,5,6,7,11,13 не открываются.</t>
  </si>
  <si>
    <t>На сайте не опубликовано решение о бюджете на 2018 год с учетом всех изменений. По ссылке размещены решения о внесении изменений в бюджет.</t>
  </si>
  <si>
    <t>http://pugachev-adm.ru/wp-content/uploads/2015/03/Reshenie-o-byudzhete-na-2018-god-i-na-planovyiy-period-2019-i-2020-godov-aktualizirovannaya-versiya-na-01.10.2018g..doc   http://pugachev-adm.ru/byudzhet-rayona</t>
  </si>
  <si>
    <t xml:space="preserve">По данной ссылке опубликованы решения о внесении изменений в бюджет МР. </t>
  </si>
  <si>
    <t>По указанной ссылке указаны решения о внесении зименений. Последняя актуализированная версия с учетом всех изменений  и указанием реквизитов изменяющих документов не представлена.</t>
  </si>
  <si>
    <t>https://krasnoarmeysk64.ru/krasnoarmeyskiy-rayon/byudzhet/resheniya-o-byudzhete-krasnoarmeyskogo-munitsipalnogo-rayona-s-dopolneniyami-i-izmeneniyami/resheniya-2018-goda.php</t>
  </si>
  <si>
    <t>http://kalininsk.sarmo.ru/byudzhet/byudzhet-munitsipalnogo-rayona/</t>
  </si>
  <si>
    <t>По ссылке опубликованы решения о внесении изменений в решение о бюджете. Необходимо опубликовать первоначальное решение с учетом каждого изменения и с указанием реквизитов изменяющих документов.</t>
  </si>
  <si>
    <t>План работы на 2018 год опубликован, однако информация о проведенных контрольных мероприятиях на портале не найдена.</t>
  </si>
  <si>
    <t xml:space="preserve">Не опубликована информация по результатам проверки использования бюджетных средств, выделенных  на реализацию  муниципальной подпрограммы «Информационное общество Краснокутского муниципального района на 2015-2017 годы» </t>
  </si>
  <si>
    <t>По ссылке предоставлена информация по контрольной деятельности финансового управления муниципального района. Согласно требованиям пункта, учитывается информация по деятельности контрольно-счетного органа.</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</si>
  <si>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информация не найдена.</t>
  </si>
  <si>
    <t>План опубликован.  На сайте за весь год размещено только заключение на отчет об исполнении бюджета 2017 г</t>
  </si>
  <si>
    <t>По представленной ссылке План контрольных мероприятий на 2018 год  размещен, однако информация о проведенных конрольных меоприятиях на портале не опубликована.</t>
  </si>
  <si>
    <t xml:space="preserve">Дата контрольной проверки: </t>
  </si>
  <si>
    <t>План работы без указания сроков проведения мероприятий. Оценить вся иформация публикуется или нет невозможно.</t>
  </si>
  <si>
    <t xml:space="preserve">При просмотре плана мероприятий небходимо открывать каждую страницу многостраничного документа. </t>
  </si>
  <si>
    <t>Информация только за 9 месяцев 2018 г</t>
  </si>
  <si>
    <t>Представления и предписания не направлялись.</t>
  </si>
  <si>
    <t>План контрольных мероприятий на 2018 г опубликован, однако информация о проведенных контрольных мероприятиях на портале не размещена. Обратите внимание, что п 7.1 данной методики предусматривает размещение информации касательно контрольно счетного органа муниципального района, а не контрольной деятельности финансового управления МР.</t>
  </si>
  <si>
    <t>Не опубликована информация по результатам контрольного мероприятия согласно пункта 2.1 плана работы КСК на 2018 г</t>
  </si>
  <si>
    <t>План работы КСК без указания сроков проведения мероприятий. Оценить вся иформация публикуется или нет невозможно.</t>
  </si>
  <si>
    <t>Информация о принятых объектом контроля мерах публикуется, но не регулярно.</t>
  </si>
  <si>
    <t xml:space="preserve">Согласно п 7 приложения к приказу министерства финансов Саратовской области от 30.06.2016 № 202 применен коэффициент. Отсутствует возможность скачать решение. </t>
  </si>
  <si>
    <t>Решения о внесении изменений в бюджет МР публикуются без приложений.</t>
  </si>
  <si>
    <t>По  сылке размещены решения о внесении изменений в первоначальное решение. Пункт 5.2 предусматривает опубликование актуализированной версии, т.е. первоначальное решение с учетом всех изменений.</t>
  </si>
  <si>
    <t>Графический формат- для постановляющей части решения. Приложения должны быть в формате Word, Exel  - для удобства пользователей. На 01.11.2018 не опубликован отчет за 9 месяцев 2018</t>
  </si>
  <si>
    <t>Отчет опубликован только на 01.07.2018 г. При этом ссылка дана на файлы, а не на раздел портала. В разделе /Бюджет района/Исполнение бюджета/ информации нет ни на одну отчетную дату. Обратите внимание: в дальнейшем постановляющую часть  решения об утверждении отчета публикуйте в формате PDF,JPG; приложения- Word, Exel</t>
  </si>
  <si>
    <t>По представленной ссылке размещен отчет об исполнении бюджета МО  за 9 месяцев 2018 г . За 1 квартал и полугодие 2018 г иформация не опубликована.</t>
  </si>
  <si>
    <t>Нет сведений по исполнению бюджета  в разрезе муниципальных программ.</t>
  </si>
  <si>
    <t>Ссылка дана на сведения об исполнении бюджета за период 2016-2017 гг. Информации по  отчетным периодам 2018 г на сайте не обнаружено. Пункт 6.2 предполагает публикование информации об исполнении бюджета в сравнении с запланированными значениями и с соответствующим перидом прошлого года (приложение №1 к методике утвержденной приказом министерства финансов Саратовской области от 30.06.2016 №202)</t>
  </si>
  <si>
    <t>Указывайте ссылку на страницу портала, где размещены документы за все периоды, а не на архив конкретного документа.</t>
  </si>
  <si>
    <t>Приложения- без названий</t>
  </si>
  <si>
    <t>Не предусмотрена возможность скачать постановляющую часть решения, только приложения.</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</si>
  <si>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</si>
  <si>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 xml:space="preserve">Обратите внимание, допущена ошибка: все ссылки об изменнениях в бюджет за 2018 год называются "О внесении изменений в решение.......  от 26.12.2016 г.№31". Наименование ссылки на документ не соответствует наименованию документа (пункт 7 приложения к приказу министерства финансов Саратовской области от 30.06.2016 №202). </t>
  </si>
  <si>
    <t>По представленной ссылке решения о внесении изменений в бюджет не найдены. Необходимая информация размещена в разделе /Собрание депутатов Турковского муниципального района/2018 г . Файлы в архивах с рабочими названиями (например: Проект март 2018 1) Чтобы найти нужный, необходимо открыть каждый документ.</t>
  </si>
  <si>
    <t>Слишком много информации на одной странице.  Раздел не структурирован.</t>
  </si>
  <si>
    <t>Не опубликована информация за полугодие и 9 месяцев</t>
  </si>
  <si>
    <t>Сведения опубликованы, однако информация за 9 месяцев ошибочно размещена как информация за  1 полугодие 2018 г</t>
  </si>
  <si>
    <t>Не опубликована информация за 9 месяцев 2018 г</t>
  </si>
  <si>
    <t>За 9 месяцев не опубликованы сведения об исполнении бюджета МО</t>
  </si>
  <si>
    <t>За 9 месяцев - информация только в разрезе муниципальных программ</t>
  </si>
  <si>
    <t>на 02.11.2018 - нет информации по итогам 9 месяцев 2018 г</t>
  </si>
  <si>
    <t>Дата контрольной проверки: 02.11.2018 г</t>
  </si>
  <si>
    <t>План контрольных мероприятий на 2018 год не опубликован. Информация о прведенных контрольных мероприятиях предусмотренных планом на портале не найдена.</t>
  </si>
  <si>
    <t xml:space="preserve"> Отсутствуют сведения по исполнению по расходам в разрезе муниципальных программ. Раздел не структурирован. За 9 месяцев 2018 не  опубликованы сведения об исполнении бюджета по всем элементам</t>
  </si>
  <si>
    <t>Исполнение по доходам  опубликовано без сравнения  с соответствующим периодом прошлого года. Информация публикуется ежемесячно, однако на 01.10.2018 год сведения  отсутствуют.</t>
  </si>
  <si>
    <t>Сведения об исполнении бюджета, отвечающие требованиям пункта 6.2 не опубликованы. За 9 месяцев 2018 г не опубликована информация ни по одному из элементов.</t>
  </si>
  <si>
    <t>План контрольно-счетного органа муниципального образования на 2018 год не опубликован. Ошибка на сайте -   при нажатии на отчеты КСК происходит переход в раздел «карта сайта». Раздел не структурирован.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</si>
</sst>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44"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Times New Roman"/>
      <family val="1"/>
      <charset val="204"/>
    </font>
    <font>
      <b/>
      <i/>
      <sz val="10"/>
      <color theme="1"/>
      <name val="Times New Roman"/>
      <family val="1"/>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
      <b/>
      <sz val="12"/>
      <color rgb="FF000000"/>
      <name val="Calibri"/>
      <family val="2"/>
      <charset val="204"/>
    </font>
    <font>
      <b/>
      <sz val="10"/>
      <color rgb="FFFF0000"/>
      <name val="Times New Roman"/>
      <family val="1"/>
      <charset val="204"/>
    </font>
    <font>
      <b/>
      <i/>
      <sz val="10"/>
      <color rgb="FFFF0000"/>
      <name val="Times New Roman"/>
      <family val="1"/>
      <charset val="204"/>
    </font>
    <font>
      <i/>
      <sz val="10"/>
      <color rgb="FFFF0000"/>
      <name val="Times New Roman"/>
      <family val="1"/>
      <charset val="204"/>
    </font>
    <font>
      <b/>
      <u/>
      <sz val="10"/>
      <color rgb="FF00B0F0"/>
      <name val="Times New Roman"/>
      <family val="1"/>
      <charset val="204"/>
    </font>
    <font>
      <sz val="10"/>
      <color rgb="FF00B0F0"/>
      <name val="Times New Roman"/>
      <family val="1"/>
      <charset val="204"/>
    </font>
    <font>
      <b/>
      <sz val="10"/>
      <name val="Calibri"/>
      <family val="2"/>
      <charset val="204"/>
      <scheme val="minor"/>
    </font>
    <font>
      <sz val="10"/>
      <name val="Calibri"/>
      <family val="2"/>
      <charset val="204"/>
      <scheme val="minor"/>
    </font>
    <font>
      <sz val="11"/>
      <color rgb="FFFF0000"/>
      <name val="Times New Roman"/>
      <family val="1"/>
      <charset val="204"/>
    </font>
    <font>
      <u/>
      <sz val="10"/>
      <color theme="10"/>
      <name val="Times New Roman"/>
      <family val="1"/>
      <charset val="204"/>
    </font>
    <font>
      <sz val="10"/>
      <color rgb="FF333333"/>
      <name val="Times New Roman"/>
      <family val="1"/>
      <charset val="204"/>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67">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2" fillId="3" borderId="0" xfId="0" applyFont="1" applyFill="1" applyBorder="1" applyAlignment="1">
      <alignment vertical="center" wrapText="1"/>
    </xf>
    <xf numFmtId="0" fontId="2"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1" fontId="3" fillId="6" borderId="1" xfId="0" applyNumberFormat="1" applyFont="1" applyFill="1" applyBorder="1" applyAlignment="1">
      <alignment horizontal="center" vertical="center"/>
    </xf>
    <xf numFmtId="165" fontId="2" fillId="6" borderId="1" xfId="0" applyNumberFormat="1" applyFont="1" applyFill="1" applyBorder="1" applyAlignment="1">
      <alignment horizontal="left" vertical="center" wrapText="1"/>
    </xf>
    <xf numFmtId="0" fontId="3" fillId="6" borderId="1" xfId="0" applyFont="1" applyFill="1" applyBorder="1" applyAlignment="1">
      <alignment horizontal="center" vertical="center"/>
    </xf>
    <xf numFmtId="0" fontId="20" fillId="6" borderId="1" xfId="0" applyFont="1" applyFill="1" applyBorder="1"/>
    <xf numFmtId="0" fontId="3" fillId="7" borderId="1" xfId="0" applyFont="1" applyFill="1" applyBorder="1" applyAlignment="1">
      <alignment vertical="center"/>
    </xf>
    <xf numFmtId="0" fontId="20" fillId="3" borderId="1" xfId="0" applyFont="1" applyFill="1" applyBorder="1" applyAlignment="1">
      <alignment horizontal="left" vertical="center" wrapText="1"/>
    </xf>
    <xf numFmtId="0" fontId="20" fillId="6" borderId="1" xfId="0" applyFont="1" applyFill="1" applyBorder="1" applyAlignment="1">
      <alignment horizontal="lef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1" fontId="3" fillId="6" borderId="1" xfId="0" applyNumberFormat="1" applyFont="1" applyFill="1" applyBorder="1" applyAlignment="1">
      <alignment horizontal="left" vertical="center" wrapText="1"/>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29" fillId="5" borderId="1" xfId="0" applyFont="1" applyFill="1" applyBorder="1" applyAlignment="1">
      <alignment horizontal="center" vertical="center"/>
    </xf>
    <xf numFmtId="166" fontId="30"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166" fontId="20" fillId="3" borderId="1" xfId="0" applyNumberFormat="1" applyFont="1" applyFill="1" applyBorder="1" applyAlignment="1">
      <alignment horizontal="center" vertical="center"/>
    </xf>
    <xf numFmtId="0" fontId="20" fillId="3" borderId="1" xfId="0" applyFont="1" applyFill="1" applyBorder="1" applyAlignment="1">
      <alignment vertical="center" wrapText="1"/>
    </xf>
    <xf numFmtId="1" fontId="20" fillId="3" borderId="1" xfId="2" applyNumberFormat="1" applyFont="1" applyFill="1" applyBorder="1" applyAlignment="1">
      <alignment horizontal="left" vertical="center" wrapText="1"/>
    </xf>
    <xf numFmtId="1" fontId="34" fillId="3" borderId="1" xfId="0" applyNumberFormat="1" applyFont="1" applyFill="1" applyBorder="1" applyAlignment="1">
      <alignment horizontal="left" vertical="center" wrapText="1"/>
    </xf>
    <xf numFmtId="0" fontId="20" fillId="0" borderId="1" xfId="0" applyFont="1" applyBorder="1"/>
    <xf numFmtId="166" fontId="2" fillId="6" borderId="1" xfId="0" applyNumberFormat="1" applyFont="1" applyFill="1" applyBorder="1" applyAlignment="1">
      <alignment horizontal="left" vertical="center" wrapText="1"/>
    </xf>
    <xf numFmtId="0" fontId="14" fillId="0" borderId="0" xfId="0" applyFont="1" applyAlignment="1">
      <alignment wrapText="1"/>
    </xf>
    <xf numFmtId="0" fontId="16" fillId="0" borderId="0" xfId="0" applyFont="1" applyAlignment="1">
      <alignment horizontal="right" vertical="center"/>
    </xf>
    <xf numFmtId="0" fontId="39" fillId="0" borderId="0" xfId="0" applyFont="1" applyAlignment="1">
      <alignment horizontal="right"/>
    </xf>
    <xf numFmtId="0" fontId="40" fillId="0" borderId="0" xfId="0" applyFont="1"/>
    <xf numFmtId="0" fontId="39" fillId="0" borderId="0" xfId="0" applyFont="1"/>
    <xf numFmtId="0" fontId="34" fillId="3" borderId="1" xfId="0" applyFont="1" applyFill="1" applyBorder="1" applyAlignment="1">
      <alignment horizontal="center" vertical="center"/>
    </xf>
    <xf numFmtId="0" fontId="20" fillId="3" borderId="1" xfId="0" applyFont="1" applyFill="1" applyBorder="1" applyAlignment="1">
      <alignment horizontal="center" vertical="center"/>
    </xf>
    <xf numFmtId="1" fontId="20" fillId="3" borderId="1" xfId="0" applyNumberFormat="1" applyFont="1" applyFill="1" applyBorder="1" applyAlignment="1">
      <alignment horizontal="left" vertical="top" wrapText="1"/>
    </xf>
    <xf numFmtId="0" fontId="2" fillId="3" borderId="1" xfId="0" applyFont="1" applyFill="1" applyBorder="1" applyAlignment="1">
      <alignment horizontal="left" vertical="center" wrapText="1"/>
    </xf>
    <xf numFmtId="1" fontId="2" fillId="3" borderId="1" xfId="0" applyNumberFormat="1" applyFont="1" applyFill="1" applyBorder="1" applyAlignment="1">
      <alignment vertical="center" wrapText="1"/>
    </xf>
    <xf numFmtId="0" fontId="3" fillId="3" borderId="1" xfId="0" applyFont="1" applyFill="1" applyBorder="1" applyAlignment="1">
      <alignment horizontal="center" vertical="center"/>
    </xf>
    <xf numFmtId="166"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1" fontId="2" fillId="3" borderId="1" xfId="0" applyNumberFormat="1" applyFont="1" applyFill="1" applyBorder="1" applyAlignment="1">
      <alignment horizontal="left" vertical="center" wrapText="1"/>
    </xf>
    <xf numFmtId="0" fontId="2" fillId="3" borderId="1" xfId="0" applyFont="1" applyFill="1" applyBorder="1" applyAlignment="1">
      <alignment horizontal="center" vertical="center" wrapText="1"/>
    </xf>
    <xf numFmtId="1" fontId="28"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0" fontId="28" fillId="0" borderId="1" xfId="2" applyFont="1" applyBorder="1" applyAlignment="1">
      <alignment horizontal="left" vertical="center" wrapText="1"/>
    </xf>
    <xf numFmtId="4" fontId="2" fillId="0" borderId="1" xfId="0" applyNumberFormat="1" applyFont="1" applyBorder="1" applyAlignment="1">
      <alignment horizontal="center" vertical="center"/>
    </xf>
    <xf numFmtId="0" fontId="2" fillId="3" borderId="1" xfId="0" applyFont="1" applyFill="1" applyBorder="1" applyAlignment="1">
      <alignment horizontal="left" vertical="center"/>
    </xf>
    <xf numFmtId="1" fontId="2" fillId="3" borderId="1" xfId="0" applyNumberFormat="1" applyFont="1" applyFill="1" applyBorder="1" applyAlignment="1">
      <alignment horizontal="center" vertical="center" wrapText="1"/>
    </xf>
    <xf numFmtId="2" fontId="2" fillId="0" borderId="1" xfId="0" applyNumberFormat="1" applyFont="1" applyBorder="1" applyAlignment="1">
      <alignment horizontal="left" vertical="center"/>
    </xf>
    <xf numFmtId="2" fontId="2" fillId="0" borderId="1" xfId="0" applyNumberFormat="1" applyFont="1" applyBorder="1" applyAlignment="1">
      <alignment horizontal="center" vertical="center"/>
    </xf>
    <xf numFmtId="0" fontId="41" fillId="0" borderId="0" xfId="0" applyFont="1"/>
    <xf numFmtId="0" fontId="2" fillId="0" borderId="1" xfId="0" applyFont="1" applyBorder="1" applyAlignment="1">
      <alignment horizontal="center"/>
    </xf>
    <xf numFmtId="0" fontId="2" fillId="0" borderId="1" xfId="0" applyFont="1" applyBorder="1" applyAlignment="1">
      <alignment horizontal="left" vertical="center" wrapText="1"/>
    </xf>
    <xf numFmtId="4" fontId="2" fillId="0" borderId="1" xfId="0" applyNumberFormat="1" applyFont="1" applyBorder="1" applyAlignment="1">
      <alignment horizontal="center"/>
    </xf>
    <xf numFmtId="0" fontId="11" fillId="3" borderId="1" xfId="0" applyFont="1" applyFill="1" applyBorder="1" applyAlignment="1">
      <alignment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3" borderId="5" xfId="0" applyFont="1" applyFill="1" applyBorder="1" applyAlignment="1">
      <alignment vertical="center" wrapText="1"/>
    </xf>
    <xf numFmtId="0" fontId="42" fillId="0" borderId="1" xfId="2" applyFont="1" applyBorder="1" applyAlignment="1">
      <alignment horizontal="left" vertical="center" wrapText="1"/>
    </xf>
    <xf numFmtId="0" fontId="11" fillId="0" borderId="1" xfId="0" applyFont="1" applyBorder="1" applyAlignment="1">
      <alignment horizontal="left" vertical="center" wrapText="1"/>
    </xf>
    <xf numFmtId="1" fontId="3" fillId="3" borderId="1" xfId="0" applyNumberFormat="1" applyFont="1" applyFill="1" applyBorder="1" applyAlignment="1">
      <alignment horizontal="left" vertical="center" wrapText="1"/>
    </xf>
    <xf numFmtId="0" fontId="42" fillId="0" borderId="1" xfId="2" applyFont="1" applyBorder="1" applyAlignment="1" applyProtection="1">
      <alignment horizontal="left" vertical="center" wrapText="1"/>
    </xf>
    <xf numFmtId="0" fontId="42" fillId="0" borderId="1" xfId="2" applyFont="1" applyBorder="1" applyAlignment="1">
      <alignment horizontal="left" vertical="center"/>
    </xf>
    <xf numFmtId="0" fontId="2" fillId="0" borderId="1" xfId="0" applyFont="1" applyBorder="1" applyAlignment="1">
      <alignment horizontal="left" vertical="center"/>
    </xf>
    <xf numFmtId="0" fontId="43" fillId="0" borderId="1" xfId="0" applyFont="1" applyBorder="1" applyAlignment="1">
      <alignment vertical="center" wrapText="1"/>
    </xf>
    <xf numFmtId="166" fontId="2" fillId="0" borderId="1" xfId="3" applyNumberFormat="1" applyFont="1" applyFill="1" applyBorder="1" applyAlignment="1">
      <alignment horizontal="center" vertical="center"/>
    </xf>
    <xf numFmtId="166" fontId="2" fillId="7" borderId="1" xfId="3" applyNumberFormat="1" applyFont="1" applyFill="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0" borderId="8" xfId="0" applyFont="1" applyBorder="1" applyAlignment="1">
      <alignment horizontal="left" vertical="top" wrapText="1"/>
    </xf>
    <xf numFmtId="0" fontId="3"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volsk-ms.ru/resheniya-vms/resheniya/" TargetMode="External"/><Relationship Id="rId13" Type="http://schemas.openxmlformats.org/officeDocument/2006/relationships/hyperlink" Target="http://ershov.sarmo.ru/raion-sobr/resheniya/" TargetMode="External"/><Relationship Id="rId18" Type="http://schemas.openxmlformats.org/officeDocument/2006/relationships/hyperlink" Target="http://gornyi.sarmo.ru/index.php?option=com_content&amp;view=article&amp;id=3423:2017-11-17-08-30-11&amp;catid=34:%D0%9E%D1%81%D0%BD%D0%BE%D0%B2%D0%BD%D0%B0%D1%8F%20%D0%BA%D0%B0%D1%82%D0%B5%D0%B3%D0%BE%D1%80%D0%B8%D1%8F" TargetMode="External"/><Relationship Id="rId26" Type="http://schemas.openxmlformats.org/officeDocument/2006/relationships/hyperlink" Target="http://piterka.sarmo.ru/byudzhet-piterskogo-mr/mestnyy-byudzhet./2018g.php?clear_cache=Y" TargetMode="External"/><Relationship Id="rId39" Type="http://schemas.openxmlformats.org/officeDocument/2006/relationships/hyperlink" Target="http://www.zatosvetly.ru/city/economics_amp_finance/byudzhet-gorodskogo-okruga/byudzhet-gorodskogo-okruga-zato-svetlyy/2018-g/" TargetMode="External"/><Relationship Id="rId3" Type="http://schemas.openxmlformats.org/officeDocument/2006/relationships/hyperlink" Target="http://proatkarsk.ru/CityListArticles.aspx?categoryid=398" TargetMode="External"/><Relationship Id="rId21" Type="http://schemas.openxmlformats.org/officeDocument/2006/relationships/hyperlink" Target="http://www.nbfin.ru/resheniya_o_byudzhetah/novoburasskogo_municipal_nogo_rajona/ispolnenie_byudzheta/2018_god/" TargetMode="External"/><Relationship Id="rId34" Type="http://schemas.openxmlformats.org/officeDocument/2006/relationships/hyperlink" Target="http://tatishevo.saratov.gov.ru/index.php?option=com_content&amp;view=article&amp;id=2666:2016-02-02-08-52-24&amp;catid=64:2009-12-20-17-44-19&amp;Itemid=91" TargetMode="External"/><Relationship Id="rId7" Type="http://schemas.openxmlformats.org/officeDocument/2006/relationships/hyperlink" Target="http://bkarabulak.sarmo.ru/index.php?option=com_content&amp;view=article&amp;id=3148&amp;Itemid=342" TargetMode="External"/><Relationship Id="rId12" Type="http://schemas.openxmlformats.org/officeDocument/2006/relationships/hyperlink" Target="http://ekaterinovka.sarmo.ru/rayonnoe-sobranie/2018.php" TargetMode="External"/><Relationship Id="rId17" Type="http://schemas.openxmlformats.org/officeDocument/2006/relationships/hyperlink" Target="http://krasny-kut.ru/municipal_noe_sobranie/oficial_nye_dokumenty/reshenij_sobraniya_deputatov/" TargetMode="External"/><Relationship Id="rId25" Type="http://schemas.openxmlformats.org/officeDocument/2006/relationships/hyperlink" Target="https://petrovsk64.ru/sub-org/fin-upr/otkrytyy-byudzhet/byudzhet/izmeneniya-v-byudzhet/" TargetMode="External"/><Relationship Id="rId33" Type="http://schemas.openxmlformats.org/officeDocument/2006/relationships/hyperlink" Target="http://stepnoeadm.ru/%D0%B1%D1%8E%D0%B4%D0%B6%D0%B5%D1%82/%D0%BC%D0%B5%D1%81%D1%82%D0%BD%D1%8B%D0%B9-%D0%B1%D1%8E%D0%B4%D0%B6%D0%B5%D1%82/" TargetMode="External"/><Relationship Id="rId38" Type="http://schemas.openxmlformats.org/officeDocument/2006/relationships/hyperlink" Target="http://www.saratovmer.ru/budget/rubrics/1/1281.html" TargetMode="External"/><Relationship Id="rId2" Type="http://schemas.openxmlformats.org/officeDocument/2006/relationships/hyperlink" Target="http://arkadak.sarmo.ru/byudzhet-munitsipalnogo-rayona/reshenie-o-byudzhete/byudzhet2018-actual.php" TargetMode="External"/><Relationship Id="rId16" Type="http://schemas.openxmlformats.org/officeDocument/2006/relationships/hyperlink" Target="http://krasnoarmeysk.sarmo.ru/krasnoarmeyskiy-rayon/byudzhet/resheniya-o-byudzhete-krasnoarmeyskogo-munitsipalnogo-rayona-s-dopolneniyami-i-izmeneniyami/" TargetMode="External"/><Relationship Id="rId20" Type="http://schemas.openxmlformats.org/officeDocument/2006/relationships/hyperlink" Target="http://marksadm.ru/r-o-b.html" TargetMode="External"/><Relationship Id="rId29" Type="http://schemas.openxmlformats.org/officeDocument/2006/relationships/hyperlink" Target="http://romanovka.sarmo.ru/byudzhet-dlya-grazhdan/byudzhet-romanovskogo-munitsipalnogo-rayona/resheniya-byudzheta/" TargetMode="External"/><Relationship Id="rId41" Type="http://schemas.openxmlformats.org/officeDocument/2006/relationships/printerSettings" Target="../printerSettings/printerSettings4.bin"/><Relationship Id="rId1" Type="http://schemas.openxmlformats.org/officeDocument/2006/relationships/hyperlink" Target="http://algay.sarmo.ru/byudzhet-ekonomika-finansy/resheniya-po-byudzhetu-2018.php" TargetMode="External"/><Relationship Id="rId6" Type="http://schemas.openxmlformats.org/officeDocument/2006/relationships/hyperlink" Target="http://balkomfin.ru/" TargetMode="External"/><Relationship Id="rId11" Type="http://schemas.openxmlformats.org/officeDocument/2006/relationships/hyperlink" Target="http://duhovnitskoe.sarmo.ru/predstavitelnyy-organ/npa/mpa-2018/" TargetMode="External"/><Relationship Id="rId24" Type="http://schemas.openxmlformats.org/officeDocument/2006/relationships/hyperlink" Target="http://adm-perelyb.ru/byudzhet-rayona/" TargetMode="External"/><Relationship Id="rId32" Type="http://schemas.openxmlformats.org/officeDocument/2006/relationships/hyperlink" Target="http://saratov.sarmo.ru/index.php?option=com_content&amp;view=article&amp;id=5118&amp;Itemid=549" TargetMode="External"/><Relationship Id="rId37" Type="http://schemas.openxmlformats.org/officeDocument/2006/relationships/hyperlink" Target="http://www.engels-city.ru/pravakts-100037" TargetMode="External"/><Relationship Id="rId40" Type="http://schemas.openxmlformats.org/officeDocument/2006/relationships/hyperlink" Target="http://zatoshihany.ru/budget/reshenie-o-byudzhete/2018/" TargetMode="External"/><Relationship Id="rId5" Type="http://schemas.openxmlformats.org/officeDocument/2006/relationships/hyperlink" Target="http://adm-baltay.ru/finansovoe-upravlenie/resheniya-o-mestnom-byudzhete/" TargetMode="External"/><Relationship Id="rId15" Type="http://schemas.openxmlformats.org/officeDocument/2006/relationships/hyperlink" Target="http://kalininsk.sarmo.ru/predstavitelnyy-organ-munitsipalnogo-rayona/dokumenty-normativnye-akty/" TargetMode="External"/><Relationship Id="rId23" Type="http://schemas.openxmlformats.org/officeDocument/2006/relationships/hyperlink" Target="http://ozinki.sarmo.ru/byudzhet/byudzhet-munitsipalnogo-rayona.php?ELEMENT_ID=1925" TargetMode="External"/><Relationship Id="rId28" Type="http://schemas.openxmlformats.org/officeDocument/2006/relationships/hyperlink" Target="http://rovnoe.sarmo.ru/byudzhet/resheniya-o-byudzhete/2018.php?clear_cache=Y" TargetMode="External"/><Relationship Id="rId36" Type="http://schemas.openxmlformats.org/officeDocument/2006/relationships/hyperlink" Target="http://hvalynsk.sarmo.ru/administratsiya-khvalynskogo-munitsipalnogo-rayona/byudzhet/resheniya" TargetMode="External"/><Relationship Id="rId10" Type="http://schemas.openxmlformats.org/officeDocument/2006/relationships/hyperlink" Target="http://dergachi.sarmo.ru/sobranie-dergachevskogo-munitsipalnogo-rayona/resheniya-sobraniya-dergachevskogo-munitsipalnogo-rayona/" TargetMode="External"/><Relationship Id="rId19" Type="http://schemas.openxmlformats.org/officeDocument/2006/relationships/hyperlink" Target="http://adm.lysyegory.ru/base/raion/byudzhet-municipalnogo-raiona/ispolnenie-byudzheta-mr-i-finansovyi-kontrol" TargetMode="External"/><Relationship Id="rId31" Type="http://schemas.openxmlformats.org/officeDocument/2006/relationships/hyperlink" Target="http://sam64.ru/ekonomika-i-byudzhet/byudzhet/resheniya-o-byudzhete/" TargetMode="External"/><Relationship Id="rId4" Type="http://schemas.openxmlformats.org/officeDocument/2006/relationships/hyperlink" Target="http://www.baladmin.ru/byudzhet-na-2018-god-i-planovyy-period-2019-i-2020-godov.php" TargetMode="External"/><Relationship Id="rId9" Type="http://schemas.openxmlformats.org/officeDocument/2006/relationships/hyperlink" Target="http://voskresensk64.ru/meeting/mun-sobranie/documents/index.php" TargetMode="External"/><Relationship Id="rId14" Type="http://schemas.openxmlformats.org/officeDocument/2006/relationships/hyperlink" Target="http://ivanteevka.sarmo.ru/byudzhet-dlya-grazhdan/npa/2018/" TargetMode="External"/><Relationship Id="rId22" Type="http://schemas.openxmlformats.org/officeDocument/2006/relationships/hyperlink" Target="http://novouzensk.ru/sobranie/sobr/akty/" TargetMode="External"/><Relationship Id="rId27" Type="http://schemas.openxmlformats.org/officeDocument/2006/relationships/hyperlink" Target="http://pugachev-adm.ru/2018-god-2" TargetMode="External"/><Relationship Id="rId30" Type="http://schemas.openxmlformats.org/officeDocument/2006/relationships/hyperlink" Target="http://rtishevo.sarmo.ru/finansovyy-organ/rtishchevskiy-munitsipalnyy-rayon/2017-god/resheniya-o-byudzhete-i-vnesenii-izmeneniy-v-byudzhet-munitsipalnogo-rayona/index.php" TargetMode="External"/><Relationship Id="rId35" Type="http://schemas.openxmlformats.org/officeDocument/2006/relationships/hyperlink" Target="http://fedormr.ru/byudzhet-2018.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dergachi.sarmo.ru/sobranie-dergachevskogo-munitsipalnogo-rayona/resheniya-o-byudzhete-s-izmeneniyami/" TargetMode="External"/><Relationship Id="rId13" Type="http://schemas.openxmlformats.org/officeDocument/2006/relationships/hyperlink" Target="http://marksadm.ru/r-o-b.html" TargetMode="External"/><Relationship Id="rId18" Type="http://schemas.openxmlformats.org/officeDocument/2006/relationships/hyperlink" Target="https://petrovsk64.ru/sub-org/fin-upr/otkrytyy-byudzhet/byudzhet/aktualnaya-versiya-byudzheta/2018/" TargetMode="External"/><Relationship Id="rId26" Type="http://schemas.openxmlformats.org/officeDocument/2006/relationships/hyperlink" Target="http://stepnoeadm.ru/%D0%B1%D1%8E%D0%B4%D0%B6%D0%B5%D1%82/%D0%BC%D0%B5%D1%81%D1%82%D0%BD%D1%8B%D0%B9-%D0%B1%D1%8E%D0%B4%D0%B6%D0%B5%D1%82/" TargetMode="External"/><Relationship Id="rId39" Type="http://schemas.openxmlformats.org/officeDocument/2006/relationships/printerSettings" Target="../printerSettings/printerSettings5.bin"/><Relationship Id="rId3" Type="http://schemas.openxmlformats.org/officeDocument/2006/relationships/hyperlink" Target="http://balkomfin.ru/" TargetMode="External"/><Relationship Id="rId21" Type="http://schemas.openxmlformats.org/officeDocument/2006/relationships/hyperlink" Target="http://rovnoe.sarmo.ru/byudzhet/resheniya-o-byudzhete/2018.php?clear_cache=Y" TargetMode="External"/><Relationship Id="rId34" Type="http://schemas.openxmlformats.org/officeDocument/2006/relationships/hyperlink" Target="http://zatoshihany.ru/budget/reshenie-o-byudzhete/2018/" TargetMode="External"/><Relationship Id="rId7" Type="http://schemas.openxmlformats.org/officeDocument/2006/relationships/hyperlink" Target="http://volsk-ms.ru/resheniya-vms/resheniya/" TargetMode="External"/><Relationship Id="rId12" Type="http://schemas.openxmlformats.org/officeDocument/2006/relationships/hyperlink" Target="http://adm.lysyegory.ru/base/4654-aktualizirovannaja-versija-reshenija-o-byudzhete-lysogorskogo-municipalnogo-raiona-na-2018-god-.html" TargetMode="External"/><Relationship Id="rId17" Type="http://schemas.openxmlformats.org/officeDocument/2006/relationships/hyperlink" Target="http://adm-perelyb.ru/byudzhet-rayona/" TargetMode="External"/><Relationship Id="rId25" Type="http://schemas.openxmlformats.org/officeDocument/2006/relationships/hyperlink" Target="http://saratov.sarmo.ru/index.php?option=com_content&amp;view=article&amp;id=6826&amp;Itemid=553" TargetMode="External"/><Relationship Id="rId33" Type="http://schemas.openxmlformats.org/officeDocument/2006/relationships/hyperlink" Target="http://www.zatosvetly.ru/city/economics_amp_finance/byudzhet-gorodskogo-okruga/byudzhet-gorodskogo-okruga-zato-svetlyy/2018-g/index.php?ELEMENT_ID=10705" TargetMode="External"/><Relationship Id="rId38" Type="http://schemas.openxmlformats.org/officeDocument/2006/relationships/hyperlink" Target="http://proatkarsk.ru/CityListArticles.aspx?categoryid=389" TargetMode="External"/><Relationship Id="rId2" Type="http://schemas.openxmlformats.org/officeDocument/2006/relationships/hyperlink" Target="http://arkadak.sarmo.ru/index.php?option=com_content&amp;view=article&amp;id=971&amp;Itemid=329" TargetMode="External"/><Relationship Id="rId16" Type="http://schemas.openxmlformats.org/officeDocument/2006/relationships/hyperlink" Target="http://ozinki.sarmo.ru/byudzhet/byudzhet-munitsipalnogo-rayona.php?ELEMENT_ID=1925" TargetMode="External"/><Relationship Id="rId20" Type="http://schemas.openxmlformats.org/officeDocument/2006/relationships/hyperlink" Target="http://pugachev-adm.ru/wp-content/uploads/2015/03/Reshenie-o-byudzhete-na-2018-god-i-na-planovyiy-period-2019-i-2020-godov-aktualizirovannaya-versiya-na-01.10.2018g..doc" TargetMode="External"/><Relationship Id="rId29" Type="http://schemas.openxmlformats.org/officeDocument/2006/relationships/hyperlink" Target="http://hvalynsk.sarmo.ru/administratsiya-khvalynskogo-munitsipalnogo-rayona/byudzhet/resheniya" TargetMode="External"/><Relationship Id="rId1" Type="http://schemas.openxmlformats.org/officeDocument/2006/relationships/hyperlink" Target="http://algay.sarmo.ru/byudzhet-ekonomika-finansy/resheniya-po-byudzhetu-2018.php" TargetMode="External"/><Relationship Id="rId6" Type="http://schemas.openxmlformats.org/officeDocument/2006/relationships/hyperlink" Target="http://bkarabulak.sarmo.ru/index.php?option=com_content&amp;view=article&amp;id=3148&amp;Itemid=342" TargetMode="External"/><Relationship Id="rId11" Type="http://schemas.openxmlformats.org/officeDocument/2006/relationships/hyperlink" Target="http://krasny-kut.ru/municipal_noe_sobranie/oficial_nye_dokumenty/resheniya_sobraniya_deputatov/" TargetMode="External"/><Relationship Id="rId24" Type="http://schemas.openxmlformats.org/officeDocument/2006/relationships/hyperlink" Target="http://sam64.ru/ekonomika-i-byudzhet/byudzhet/resheniya-o-byudzhete/" TargetMode="External"/><Relationship Id="rId32" Type="http://schemas.openxmlformats.org/officeDocument/2006/relationships/hyperlink" Target="http://mihailovski.ru/administratsiya/finansy/byudzhet/2018-2020-god/aktualizirovannaya-versiya-resheniya-o-byudzhete-z3378/" TargetMode="External"/><Relationship Id="rId37" Type="http://schemas.openxmlformats.org/officeDocument/2006/relationships/hyperlink" Target="http://duhovnitskoe.sarmo.ru/ispolnenie-byudzheta/byudzhet-2018/" TargetMode="External"/><Relationship Id="rId5" Type="http://schemas.openxmlformats.org/officeDocument/2006/relationships/hyperlink" Target="http://adm-baltay.ru/finansovoe-upravlenie/resheniya-o-mestnom-byudzhete/" TargetMode="External"/><Relationship Id="rId15" Type="http://schemas.openxmlformats.org/officeDocument/2006/relationships/hyperlink" Target="http://novouzensk.ru/sobranie/sobr/akty/?ELEMENT_ID=7541" TargetMode="External"/><Relationship Id="rId23" Type="http://schemas.openxmlformats.org/officeDocument/2006/relationships/hyperlink" Target="http://rtishevo.sarmo.ru/finansovyy-organ/rtishchevskiy-munitsipalnyy-rayon/2017-god/resheniya-o-byudzhete-i-vnesenii-izmeneniy-v-byudzhet-munitsipalnogo-rayona/index.php" TargetMode="External"/><Relationship Id="rId28" Type="http://schemas.openxmlformats.org/officeDocument/2006/relationships/hyperlink" Target="http://fedormr.ru/byudzhet-2018.php" TargetMode="External"/><Relationship Id="rId36" Type="http://schemas.openxmlformats.org/officeDocument/2006/relationships/hyperlink" Target="http://ershov.sarmo.ru/byudzhet-i-finansy/byudzhet/aktualizirovannaya-versiya-byudzheta-emr-2018-g/" TargetMode="External"/><Relationship Id="rId10" Type="http://schemas.openxmlformats.org/officeDocument/2006/relationships/hyperlink" Target="http://ivanteevka.sarmo.ru/byudzhet-dlya-grazhdan/npa/2018/" TargetMode="External"/><Relationship Id="rId19" Type="http://schemas.openxmlformats.org/officeDocument/2006/relationships/hyperlink" Target="http://piterka.sarmo.ru/byudzhet-piterskogo-mr/mestnyy-byudzhet./2018g.php?clear_cache=Y" TargetMode="External"/><Relationship Id="rId31" Type="http://schemas.openxmlformats.org/officeDocument/2006/relationships/hyperlink" Target="http://www.saratovmer.ru/budget/rubrics/1/1281.html" TargetMode="External"/><Relationship Id="rId4" Type="http://schemas.openxmlformats.org/officeDocument/2006/relationships/hyperlink" Target="http://www.baladmin.ru/byudzhet-na-2018-god-i-planovyy-period-2019-i-2020-godov.php" TargetMode="External"/><Relationship Id="rId9" Type="http://schemas.openxmlformats.org/officeDocument/2006/relationships/hyperlink" Target="http://ekaterinovka.sarmo.ru/finansovoe-upravlenie-administratsii/" TargetMode="External"/><Relationship Id="rId14" Type="http://schemas.openxmlformats.org/officeDocument/2006/relationships/hyperlink" Target="http://www.nbfin.ru/resheniya_o_byudzhetah/novoburasskogo_municipal_nogo_rajona/aktualizirovannoe_reshenie_o_byudzhete/2018_god/" TargetMode="External"/><Relationship Id="rId22" Type="http://schemas.openxmlformats.org/officeDocument/2006/relationships/hyperlink" Target="http://romanovka.sarmo.ru/byudzhet-dlya-grazhdan/byudzhet-romanovskogo-munitsipalnogo-rayona/resheniya-byudzheta/" TargetMode="External"/><Relationship Id="rId27" Type="http://schemas.openxmlformats.org/officeDocument/2006/relationships/hyperlink" Target="http://tatishevo.saratov.gov.ru/index.php?option=com_content&amp;view=article&amp;id=2666:2016-02-02-08-52-24&amp;catid=64:2009-12-20-17-44-19&amp;Itemid=91" TargetMode="External"/><Relationship Id="rId30" Type="http://schemas.openxmlformats.org/officeDocument/2006/relationships/hyperlink" Target="http://www.engels-city.ru/pravakts-100037" TargetMode="External"/><Relationship Id="rId35" Type="http://schemas.openxmlformats.org/officeDocument/2006/relationships/hyperlink" Target="http://kalininsk.sarmo.ru/byudzhet/byudzhet-munitsipalnogo-rayon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1074;&#1086;&#1083;&#1100;&#1089;&#1082;.&#1088;&#1092;/?page_id=27231" TargetMode="External"/><Relationship Id="rId13" Type="http://schemas.openxmlformats.org/officeDocument/2006/relationships/hyperlink" Target="http://ivanteevka.sarmo.ru/byudzhet-dlya-grazhdan/promezhutochnaya-otchetnost-ob-ispolnenii-byudzheta-i-analiticheskie-dannye/otchet-ob-ispolnenii-byudzheta/2018-god/" TargetMode="External"/><Relationship Id="rId18" Type="http://schemas.openxmlformats.org/officeDocument/2006/relationships/hyperlink" Target="http://adm.lysyegory.ru/base/4806-otchet-ob-ispolnenii-byudzheta-lysogorskogo-municipalnogo-raiona-za-1-polugodie-2018-goda.html" TargetMode="External"/><Relationship Id="rId26" Type="http://schemas.openxmlformats.org/officeDocument/2006/relationships/hyperlink" Target="http://rovnoe.sarmo.ru/byudzhet/ispolnenie-byudzheta-munitsipalnogo-rayona/" TargetMode="External"/><Relationship Id="rId39" Type="http://schemas.openxmlformats.org/officeDocument/2006/relationships/hyperlink" Target="http://www.zatosvetly.ru/city/economics_amp_finance/byudzhet-gorodskogo-okruga/informatsiya-ob-ispolnenii-byudzheta-gorodskogo-okruga-zato-svetlyy/2018/" TargetMode="External"/><Relationship Id="rId3" Type="http://schemas.openxmlformats.org/officeDocument/2006/relationships/hyperlink" Target="http://proatkarsk.ru/CityListArticles.aspx?categoryid=403" TargetMode="External"/><Relationship Id="rId21" Type="http://schemas.openxmlformats.org/officeDocument/2006/relationships/hyperlink" Target="http://novouzensk.ru/budget%20for%20people/" TargetMode="External"/><Relationship Id="rId34" Type="http://schemas.openxmlformats.org/officeDocument/2006/relationships/hyperlink" Target="http://fedormr.ru/byudzhet-2018.php" TargetMode="External"/><Relationship Id="rId42" Type="http://schemas.openxmlformats.org/officeDocument/2006/relationships/printerSettings" Target="../printerSettings/printerSettings6.bin"/><Relationship Id="rId7" Type="http://schemas.openxmlformats.org/officeDocument/2006/relationships/hyperlink" Target="http://bkarabulak.sarmo.ru/index.php?option=com_content&amp;view=article&amp;id=8367&amp;Itemid=312" TargetMode="External"/><Relationship Id="rId12" Type="http://schemas.openxmlformats.org/officeDocument/2006/relationships/hyperlink" Target="http://ershov.sarmo.ru/byudzhet-i-finansy/svedeniya-ob-ispolnenii-byudzheta/" TargetMode="External"/><Relationship Id="rId17" Type="http://schemas.openxmlformats.org/officeDocument/2006/relationships/hyperlink" Target="http://gornyi.sarmo.ru/index.php?option=com_content&amp;view=article&amp;id=3424:-2018-2020&amp;catid=34:%D0%9E%D1%81%D0%BD%D0%BE%D0%B2%D0%BD%D0%B0%D1%8F%20%D0%BA%D0%B0%D1%82%D0%B5%D0%B3%D0%BE%D1%80%D0%B8%D1%8F" TargetMode="External"/><Relationship Id="rId25" Type="http://schemas.openxmlformats.org/officeDocument/2006/relationships/hyperlink" Target="http://piterka.sarmo.ru/byudzhet-piterskogo-mr/ispolnenie-mestnogo-byudzheta/ispolnenie-byudzheta-za-2018-god/" TargetMode="External"/><Relationship Id="rId33" Type="http://schemas.openxmlformats.org/officeDocument/2006/relationships/hyperlink" Target="http://turki.sarmo.ru/otkrytyy-byudzhet/byudzhet-turkovskogo-munitsipalnogo-rayona/" TargetMode="External"/><Relationship Id="rId38" Type="http://schemas.openxmlformats.org/officeDocument/2006/relationships/hyperlink" Target="http://mihailovski.ru/administratsiya/finansy/svedeniya-ob-ispolzovanii-byudzhetnykh-sredstv/utverzhdenie-otcheta-ob-ispolnenii-byudzheta-zato-/" TargetMode="External"/><Relationship Id="rId2" Type="http://schemas.openxmlformats.org/officeDocument/2006/relationships/hyperlink" Target="http://arkadak.sarmo.ru/byudzhet-munitsipalnogo-rayona/ispolnenie-dokhodnoy-chasti-byudzheta.php" TargetMode="External"/><Relationship Id="rId16" Type="http://schemas.openxmlformats.org/officeDocument/2006/relationships/hyperlink" Target="http://krasny-kut.ru/krasnokutskij_rajon/finansy/" TargetMode="External"/><Relationship Id="rId20" Type="http://schemas.openxmlformats.org/officeDocument/2006/relationships/hyperlink" Target="http://www.nbfin.ru/byudzhet_dlya_grazhdan/na_tekuwij_god/ezhekvartal_nyj_otchet_ob_ispolnenii_byudzheta/2018_god/" TargetMode="External"/><Relationship Id="rId29" Type="http://schemas.openxmlformats.org/officeDocument/2006/relationships/hyperlink" Target="http://sam64.ru/ekonomika-i-byudzhet/byudzhet/ispolnenie-byudzheta/" TargetMode="External"/><Relationship Id="rId41" Type="http://schemas.openxmlformats.org/officeDocument/2006/relationships/hyperlink" Target="http://duhovnitskoe.sarmo.ru/ispolnenie-byudzheta/byudzhet-2018/" TargetMode="External"/><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adm-baltay.ru/finansovoe-upravlenie/ispolnenie-mestnogo-byudzheta/" TargetMode="External"/><Relationship Id="rId11" Type="http://schemas.openxmlformats.org/officeDocument/2006/relationships/hyperlink" Target="http://ekaterinovka.sarmo.ru/finansovoe-upravlenie-administratsii/" TargetMode="External"/><Relationship Id="rId24" Type="http://schemas.openxmlformats.org/officeDocument/2006/relationships/hyperlink" Target="https://petrovsk64.ru/sub-org/fin-upr/otkrytyy-byudzhet/otchetnost/" TargetMode="External"/><Relationship Id="rId32" Type="http://schemas.openxmlformats.org/officeDocument/2006/relationships/hyperlink" Target="http://tatishevo.saratov.gov.ru/index.php?option=com_content&amp;view=article&amp;id=1564:2014-02-27-07-02-43&amp;catid=64&amp;Itemid=91" TargetMode="External"/><Relationship Id="rId37" Type="http://schemas.openxmlformats.org/officeDocument/2006/relationships/hyperlink" Target="http://www.saratovmer.ru/budget/rubrics/2/1285.html" TargetMode="External"/><Relationship Id="rId40" Type="http://schemas.openxmlformats.org/officeDocument/2006/relationships/hyperlink" Target="http://zatoshihany.ru/budget/ispolnenie-byudzheta/2018/Otchet-ob-ispolnenii-bjudzheta/" TargetMode="External"/><Relationship Id="rId5" Type="http://schemas.openxmlformats.org/officeDocument/2006/relationships/hyperlink" Target="http://baladmin.ru/administration/divisions-structure/finance/ezhekvartalnye-svedeniya-ob-ispolnenii-byudzheta2018.php" TargetMode="External"/><Relationship Id="rId15" Type="http://schemas.openxmlformats.org/officeDocument/2006/relationships/hyperlink" Target="http://krasnoarmeysk.sarmo.ru/krasnoarmeyskiy-rayon/byudzhet/otchet-ob-ispolnenii-byudzheta-krasnoarmeyskogo-munitsipalnogo-rayona/" TargetMode="External"/><Relationship Id="rId23" Type="http://schemas.openxmlformats.org/officeDocument/2006/relationships/hyperlink" Target="http://adm-perelyb.ru/byudzhet-dlya-grazhdan/" TargetMode="External"/><Relationship Id="rId28" Type="http://schemas.openxmlformats.org/officeDocument/2006/relationships/hyperlink" Target="http://rtishevo.sarmo.ru/finansovyy-organ/rtishchevskiy-munitsipalnyy-rayon/2018-god/dokumenty-o-khode-ispolneniya-byudzheta-munitsipalnogo-rayona/index.php" TargetMode="External"/><Relationship Id="rId36" Type="http://schemas.openxmlformats.org/officeDocument/2006/relationships/hyperlink" Target="http://engels-city.ru/mestnyj-byudzhet" TargetMode="External"/><Relationship Id="rId10" Type="http://schemas.openxmlformats.org/officeDocument/2006/relationships/hyperlink" Target="http://dergachi.sarmo.ru/administratsiya/otchety/svedeniya-ob-ispolnenii-byudzheta-dmr/" TargetMode="External"/><Relationship Id="rId19" Type="http://schemas.openxmlformats.org/officeDocument/2006/relationships/hyperlink" Target="http://marksadm.ru/icp-b.html" TargetMode="External"/><Relationship Id="rId31" Type="http://schemas.openxmlformats.org/officeDocument/2006/relationships/hyperlink" Target="http://stepnoeadm.ru/%D0%B1%D1%8E%D0%B4%D0%B6%D0%B5%D1%82/%D0%B8%D1%81%D0%BF%D0%BE%D0%BB%D0%BD%D0%B5%D0%BD%D0%B8%D0%B5-%D0%BC%D0%B5%D1%81%D1%82%D0%BD%D0%BE%D0%B3%D0%BE-%D0%B1%D1%8E%D0%B4%D0%B6%D0%B5%D1%82%D0%B0/" TargetMode="External"/><Relationship Id="rId4" Type="http://schemas.openxmlformats.org/officeDocument/2006/relationships/hyperlink" Target="http://balkomfin.ru/" TargetMode="External"/><Relationship Id="rId9" Type="http://schemas.openxmlformats.org/officeDocument/2006/relationships/hyperlink" Target="http://voskresensk64.ru/administration/statistics/butget/" TargetMode="External"/><Relationship Id="rId14" Type="http://schemas.openxmlformats.org/officeDocument/2006/relationships/hyperlink" Target="http://kalininsk.sarmo.ru/byudzhet/ispolnenie-byudzheta/" TargetMode="External"/><Relationship Id="rId22" Type="http://schemas.openxmlformats.org/officeDocument/2006/relationships/hyperlink" Target="http://ozinki.sarmo.ru/byudzhet/ispolnenie-byudzheta.php?ELEMENT_ID=2313" TargetMode="External"/><Relationship Id="rId27" Type="http://schemas.openxmlformats.org/officeDocument/2006/relationships/hyperlink" Target="http://romanovka.sarmo.ru/byudzhet-dlya-grazhdan/byudzhet-romanovskogo-munitsipalnogo-rayona/ispolnenie-byudzheta-romanovskogo-munitsipalnogo-rayona-i-finansovyy-kontrol/otchetnost-ob-ispolnenii-byudzheta/" TargetMode="External"/><Relationship Id="rId30" Type="http://schemas.openxmlformats.org/officeDocument/2006/relationships/hyperlink" Target="http://saratov.sarmo.ru/index.php?option=com_content&amp;view=article&amp;id=5125&amp;Itemid=555" TargetMode="External"/><Relationship Id="rId35" Type="http://schemas.openxmlformats.org/officeDocument/2006/relationships/hyperlink" Target="http://hvalynsk.sarmo.ru/administratsiya-khvalynskogo-munitsipalnogo-rayona/byudzhet/ispolnenii-byudzhet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duhovnitskoe.sarmo.ru/ispolnenie-byudzheta/byudzhet-2018/ispolnenie-byudzheta-2018.php" TargetMode="External"/><Relationship Id="rId13" Type="http://schemas.openxmlformats.org/officeDocument/2006/relationships/hyperlink" Target="http://krasny-kut.ru/krasnokutskij_rajon/finansy/" TargetMode="External"/><Relationship Id="rId18" Type="http://schemas.openxmlformats.org/officeDocument/2006/relationships/hyperlink" Target="http://piterka.sarmo.ru/byudzhet-piterskogo-mr/byudzhet-dlya-grazhdan/byudzhet-dlya-grazhdan-2017.php?clear_cache=Y" TargetMode="External"/><Relationship Id="rId26" Type="http://schemas.openxmlformats.org/officeDocument/2006/relationships/hyperlink" Target="http://turki.sarmo.ru/otkrytyy-byudzhet/byudzhet-turkovskogo-munitsipalnogo-rayona/" TargetMode="External"/><Relationship Id="rId39" Type="http://schemas.openxmlformats.org/officeDocument/2006/relationships/hyperlink" Target="http://stepnoeadm.ru/%D0%B1%D1%8E%D0%B4%D0%B6%D0%B5%D1%82/%D0%B8%D1%81%D0%BF%D0%BE%D0%BB%D0%BD%D0%B5%D0%BD%D0%B8%D0%B5-%D0%BC%D0%B5%D1%81%D1%82%D0%BD%D0%BE%D0%B3%D0%BE-%D0%B1%D1%8E%D0%B4%D0%B6%D0%B5%D1%82%D0%B0/" TargetMode="External"/><Relationship Id="rId3" Type="http://schemas.openxmlformats.org/officeDocument/2006/relationships/hyperlink" Target="http://proatkarsk.ru/CityListArticles.aspx?categoryid=403" TargetMode="External"/><Relationship Id="rId21" Type="http://schemas.openxmlformats.org/officeDocument/2006/relationships/hyperlink" Target="http://romanovka.sarmo.ru/byudzhet-dlya-grazhdan/byudzhet-romanovskogo-munitsipalnogo-rayona/ispolnenie-byudzheta-romanovskogo-munitsipalnogo-rayona-i-finansovyy-kontrol/analiz-ispolneniya-byudzheta-po-nalogovym-i-nenalogovym-dokhodam/" TargetMode="External"/><Relationship Id="rId34" Type="http://schemas.openxmlformats.org/officeDocument/2006/relationships/hyperlink" Target="http://kalininsk.sarmo.ru/byudzhet/ispolnenie-byudzheta/" TargetMode="External"/><Relationship Id="rId7" Type="http://schemas.openxmlformats.org/officeDocument/2006/relationships/hyperlink" Target="http://dergachi.sarmo.ru/administratsiya/otchety/svedeniya-ob-ispolnenii-byudzheta-dmr/" TargetMode="External"/><Relationship Id="rId12" Type="http://schemas.openxmlformats.org/officeDocument/2006/relationships/hyperlink" Target="http://krasnoarmeysk.sarmo.ru/krasnoarmeyskiy-rayon/byudzhet/otchet-ob-ispolnenii-byudzheta-krasnoarmeyskogo-munitsipalnogo-rayona/" TargetMode="External"/><Relationship Id="rId17" Type="http://schemas.openxmlformats.org/officeDocument/2006/relationships/hyperlink" Target="https://petrovsk64.ru/sub-org/fin-upr/otkrytyy-byudzhet/otchetnost/" TargetMode="External"/><Relationship Id="rId25" Type="http://schemas.openxmlformats.org/officeDocument/2006/relationships/hyperlink" Target="http://tatishevo.saratov.gov.ru/index.php?option=com_content&amp;view=article&amp;id=1564:2014-02-27-07-02-43&amp;catid=64&amp;Itemid=91" TargetMode="External"/><Relationship Id="rId33" Type="http://schemas.openxmlformats.org/officeDocument/2006/relationships/hyperlink" Target="http://bkarabulak.sarmo.ru/index.php?option=com_content&amp;view=article&amp;id=4169&amp;Itemid=312" TargetMode="External"/><Relationship Id="rId38" Type="http://schemas.openxmlformats.org/officeDocument/2006/relationships/hyperlink" Target="http://adm-perelyb.ru/byudzhet-dlya-grazhdan/" TargetMode="External"/><Relationship Id="rId2" Type="http://schemas.openxmlformats.org/officeDocument/2006/relationships/hyperlink" Target="http://arkadak.sarmo.ru/byudzhet-munitsipalnogo-rayona/ispolnenie-dokhodnoy-chasti-byudzheta.php" TargetMode="External"/><Relationship Id="rId16" Type="http://schemas.openxmlformats.org/officeDocument/2006/relationships/hyperlink" Target="http://ozinki.sarmo.ru/byudzhet/ispolnenie-byudzheta.php?ELEMENT_ID=2313" TargetMode="External"/><Relationship Id="rId20" Type="http://schemas.openxmlformats.org/officeDocument/2006/relationships/hyperlink" Target="http://rovnoe.sarmo.ru/byudzhet/ispolnenie-byudzheta-munitsipalnogo-rayona/" TargetMode="External"/><Relationship Id="rId29" Type="http://schemas.openxmlformats.org/officeDocument/2006/relationships/hyperlink" Target="http://engels-city.ru/mestnyj-byudzhet" TargetMode="External"/><Relationship Id="rId41" Type="http://schemas.openxmlformats.org/officeDocument/2006/relationships/printerSettings" Target="../printerSettings/printerSettings7.bin"/><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voskresensk64.ru/administration/statistics/butget/" TargetMode="External"/><Relationship Id="rId11" Type="http://schemas.openxmlformats.org/officeDocument/2006/relationships/hyperlink" Target="http://ivanteevka.sarmo.ru/byudzhet-dlya-grazhdan/promezhutochnaya-otchetnost-ob-ispolnenii-byudzheta-i-analiticheskie-dannye/ezhekvartalnye-svedeniya-ob-ispolnenii-byudzheta/2018-god/" TargetMode="External"/><Relationship Id="rId24" Type="http://schemas.openxmlformats.org/officeDocument/2006/relationships/hyperlink" Target="http://saratov.sarmo.ru/index.php?option=com_content&amp;view=article&amp;id=5125&amp;Itemid=555" TargetMode="External"/><Relationship Id="rId32" Type="http://schemas.openxmlformats.org/officeDocument/2006/relationships/hyperlink" Target="http://www.zatosvetly.ru/city/economics_amp_finance/byudzhet-gorodskogo-okruga/informatsiya-ob-ispolnenii-byudzheta-gorodskogo-okruga-zato-svetlyy/2018/" TargetMode="External"/><Relationship Id="rId37" Type="http://schemas.openxmlformats.org/officeDocument/2006/relationships/hyperlink" Target="http://novouzensk.ru/budget%20for%20people/" TargetMode="External"/><Relationship Id="rId40" Type="http://schemas.openxmlformats.org/officeDocument/2006/relationships/hyperlink" Target="http://baladmin.ru/ezhekvartalnye-svedeniya-ob-ob-ispolnenii-byudzheta.php" TargetMode="External"/><Relationship Id="rId5" Type="http://schemas.openxmlformats.org/officeDocument/2006/relationships/hyperlink" Target="http://adm-baltay.ru/finansovoe-upravlenie/ispolnenie-mestnogo-byudzheta/" TargetMode="External"/><Relationship Id="rId15" Type="http://schemas.openxmlformats.org/officeDocument/2006/relationships/hyperlink" Target="http://www.nbfin.ru/byudzhet_dlya_grazhdan/na_tekuwij_god/ezhekvartal_nye_svedeniya_ob_ispolnenii_byudzheta/2018_god/" TargetMode="External"/><Relationship Id="rId23" Type="http://schemas.openxmlformats.org/officeDocument/2006/relationships/hyperlink" Target="http://sam64.ru/ekonomika-i-byudzhet/byudzhet/ispolnenie-byudzheta/" TargetMode="External"/><Relationship Id="rId28" Type="http://schemas.openxmlformats.org/officeDocument/2006/relationships/hyperlink" Target="http://hvalynsk.sarmo.ru/administratsiya-khvalynskogo-munitsipalnogo-rayona/byudzhet/ispolnenii-byudzheta" TargetMode="External"/><Relationship Id="rId36" Type="http://schemas.openxmlformats.org/officeDocument/2006/relationships/hyperlink" Target="http://marksadm.ru/icp-b.html" TargetMode="External"/><Relationship Id="rId10" Type="http://schemas.openxmlformats.org/officeDocument/2006/relationships/hyperlink" Target="http://ershov.sarmo.ru/byudzhet-i-finansy/svedeniya-ob-ispolnenii-byudzheta/" TargetMode="External"/><Relationship Id="rId19" Type="http://schemas.openxmlformats.org/officeDocument/2006/relationships/hyperlink" Target="http://pugachev-adm.ru/wp-content/uploads/2015/03/Svedeniya-ob-ispolnenii-byudzheta-Pugachevskogo-rayona-za-6-mesyatsev-2018goda.xls.xlsb" TargetMode="External"/><Relationship Id="rId31" Type="http://schemas.openxmlformats.org/officeDocument/2006/relationships/hyperlink" Target="http://mihailovski.ru/administratsiya/finansy/svedeniya-ob-ispolzovanii-byudzhetnykh-sredstv/-svedeniya-ob-ispolnenii-byudzheta-zato-mikhaylovs/" TargetMode="External"/><Relationship Id="rId4" Type="http://schemas.openxmlformats.org/officeDocument/2006/relationships/hyperlink" Target="http://balkomfin.ru/" TargetMode="External"/><Relationship Id="rId9" Type="http://schemas.openxmlformats.org/officeDocument/2006/relationships/hyperlink" Target="http://ekaterinovka.sarmo.ru/finansovoe-upravlenie-administratsii/" TargetMode="External"/><Relationship Id="rId14" Type="http://schemas.openxmlformats.org/officeDocument/2006/relationships/hyperlink" Target="http://adm.lysyegory.ru/base/raion/byudzhet-municipalnogo-raiona/ispolnenie-byudzheta-mr-i-finansovyi-kontrol" TargetMode="External"/><Relationship Id="rId22" Type="http://schemas.openxmlformats.org/officeDocument/2006/relationships/hyperlink" Target="http://rtishevo.sarmo.ru/finansovyy-organ/rtishchevskiy-munitsipalnyy-rayon/2018-god/dokumenty-o-khode-ispolneniya-byudzheta-munitsipalnogo-rayona/index.php" TargetMode="External"/><Relationship Id="rId27" Type="http://schemas.openxmlformats.org/officeDocument/2006/relationships/hyperlink" Target="http://fedormr.ru/byudzhet-2018.php" TargetMode="External"/><Relationship Id="rId30" Type="http://schemas.openxmlformats.org/officeDocument/2006/relationships/hyperlink" Target="http://www.saratovmer.ru/budget/rubrics/2/1285.html" TargetMode="External"/><Relationship Id="rId35" Type="http://schemas.openxmlformats.org/officeDocument/2006/relationships/hyperlink" Target="http://gornyi.sarmo.ru/index.php?option=com_content&amp;view=article&amp;id=3424:-2018-2020&amp;catid=34:%D0%9E%D1%81%D0%BD%D0%BE%D0%B2%D0%BD%D0%B0%D1%8F%20%D0%BA%D0%B0%D1%82%D0%B5%D0%B3%D0%BE%D1%80%D0%B8%D1%8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administratsiya/otchety/svedeniya-o-munitsipalnom-dolge/" TargetMode="External"/><Relationship Id="rId13" Type="http://schemas.openxmlformats.org/officeDocument/2006/relationships/hyperlink" Target="http://kalininsk.sarmo.ru/byudzhet/ispolnenie-byudzheta/" TargetMode="External"/><Relationship Id="rId18" Type="http://schemas.openxmlformats.org/officeDocument/2006/relationships/hyperlink" Target="http://www.nbfin.ru/byudzhet_dlya_grazhdan/na_tekuwij_god/ezhekvartal_nye_svedeniya_ob_ob_eme_municipal_nogo_dolga/2018_god/" TargetMode="External"/><Relationship Id="rId26" Type="http://schemas.openxmlformats.org/officeDocument/2006/relationships/hyperlink" Target="http://saratov.sarmo.ru/index.php?option=com_content&amp;view=article&amp;id=5125&amp;Itemid=555" TargetMode="External"/><Relationship Id="rId3" Type="http://schemas.openxmlformats.org/officeDocument/2006/relationships/hyperlink" Target="http://balkomfin.ru/" TargetMode="External"/><Relationship Id="rId21" Type="http://schemas.openxmlformats.org/officeDocument/2006/relationships/hyperlink" Target="https://petrovsk64.ru/sub-org/fin-upr/otkrytyy-byudzhet/otchetnost/" TargetMode="External"/><Relationship Id="rId34" Type="http://schemas.openxmlformats.org/officeDocument/2006/relationships/hyperlink" Target="http://adm-perelyb.ru/byudzhet-dlya-grazhdan/" TargetMode="External"/><Relationship Id="rId7" Type="http://schemas.openxmlformats.org/officeDocument/2006/relationships/hyperlink" Target="http://voskresensk64.ru/administration/statistics/butget/" TargetMode="External"/><Relationship Id="rId12" Type="http://schemas.openxmlformats.org/officeDocument/2006/relationships/hyperlink" Target="http://ivanteevka.sarmo.ru/byudzhet-dlya-grazhdan/promezhutochnaya-otchetnost-ob-ispolnenii-byudzheta-i-analiticheskie-dannye/ezhekvartalnye-svedeniya-ob-obeme-munitsipalnogo-dolga/2018-god/" TargetMode="External"/><Relationship Id="rId17" Type="http://schemas.openxmlformats.org/officeDocument/2006/relationships/hyperlink" Target="http://adm.lysyegory.ru/base/4653-informacija-o-dolgovyh-objazatelstvah-lysogorskogo-mr-po-sostojaniyu-na-1-iyulja-2018-goda-dolg.html" TargetMode="External"/><Relationship Id="rId25" Type="http://schemas.openxmlformats.org/officeDocument/2006/relationships/hyperlink" Target="http://sam64.ru/ekonomika-i-byudzhet/byudzhet/dolgovye-obyazatelstva/" TargetMode="External"/><Relationship Id="rId33" Type="http://schemas.openxmlformats.org/officeDocument/2006/relationships/hyperlink" Target="http://mihailovski.ru/administratsiya/finansy/svedeniya-ob-ispolzovanii-byudzhetnykh-sredstv/-svedeniya-ob-ispolnenii-byudzheta-zato-mikhaylovs/" TargetMode="External"/><Relationship Id="rId38" Type="http://schemas.openxmlformats.org/officeDocument/2006/relationships/printerSettings" Target="../printerSettings/printerSettings8.bin"/><Relationship Id="rId2" Type="http://schemas.openxmlformats.org/officeDocument/2006/relationships/hyperlink" Target="http://proatkarsk.ru/CityListArticles.aspx?categoryid=294" TargetMode="External"/><Relationship Id="rId16" Type="http://schemas.openxmlformats.org/officeDocument/2006/relationships/hyperlink" Target="http://gornyi.sarmo.ru/index.php?option=com_content&amp;view=article&amp;id=3424:-2018-2020&amp;catid=34:%D0%9E%D1%81%D0%BD%D0%BE%D0%B2%D0%BD%D0%B0%D1%8F%20%D0%BA%D0%B0%D1%82%D0%B5%D0%B3%D0%BE%D1%80%D0%B8%D1%8F" TargetMode="External"/><Relationship Id="rId20" Type="http://schemas.openxmlformats.org/officeDocument/2006/relationships/hyperlink" Target="http://ozinki.sarmo.ru/byudzhet/ispolnenie-byudzheta.php?ELEMENT_ID=2313" TargetMode="External"/><Relationship Id="rId29" Type="http://schemas.openxmlformats.org/officeDocument/2006/relationships/hyperlink" Target="http://turki.sarmo.ru/otkrytyy-byudzhet/byudzhet-turkovskogo-munitsipalnogo-rayona/" TargetMode="External"/><Relationship Id="rId1" Type="http://schemas.openxmlformats.org/officeDocument/2006/relationships/hyperlink" Target="http://algay.sarmo.ru/byudzhet-ekonomika-finansy/munitsipalnyy-dolg.php" TargetMode="External"/><Relationship Id="rId6" Type="http://schemas.openxmlformats.org/officeDocument/2006/relationships/hyperlink" Target="http://&#1074;&#1086;&#1083;&#1100;&#1089;&#1082;.&#1088;&#1092;/?page_id=27231" TargetMode="External"/><Relationship Id="rId11" Type="http://schemas.openxmlformats.org/officeDocument/2006/relationships/hyperlink" Target="http://ershov.sarmo.ru/byudzhet-i-finansy/munitsipalnyy-dolg/" TargetMode="External"/><Relationship Id="rId24" Type="http://schemas.openxmlformats.org/officeDocument/2006/relationships/hyperlink" Target="http://rovnoe.sarmo.ru/byudzhet/ispolnenie-byudzheta-munitsipalnogo-rayona/" TargetMode="External"/><Relationship Id="rId32" Type="http://schemas.openxmlformats.org/officeDocument/2006/relationships/hyperlink" Target="http://www.saratovmer.ru/budget/rubrics/2/1285.html" TargetMode="External"/><Relationship Id="rId37" Type="http://schemas.openxmlformats.org/officeDocument/2006/relationships/hyperlink" Target="http://baladmin.ru/administration/divisions-structure/finance/ezhekvartalnye-svedeniya-ob-obeme-munitsipalnogo-dolga.php" TargetMode="External"/><Relationship Id="rId5" Type="http://schemas.openxmlformats.org/officeDocument/2006/relationships/hyperlink" Target="http://bkarabulak.sarmo.ru/index.php?option=com_content&amp;view=article&amp;id=5672&amp;Itemid=312" TargetMode="External"/><Relationship Id="rId15" Type="http://schemas.openxmlformats.org/officeDocument/2006/relationships/hyperlink" Target="http://krasny-kut.ru/krasnokutskij_rajon/finansy/" TargetMode="External"/><Relationship Id="rId23" Type="http://schemas.openxmlformats.org/officeDocument/2006/relationships/hyperlink" Target="http://pugachev-adm.ru/munitsipalnyiy-dolg-rayona" TargetMode="External"/><Relationship Id="rId28" Type="http://schemas.openxmlformats.org/officeDocument/2006/relationships/hyperlink" Target="http://tatishevo.saratov.gov.ru/index.php?option=com_content&amp;view=article&amp;id=1564:2014-02-27-07-02-43&amp;catid=64&amp;Itemid=91" TargetMode="External"/><Relationship Id="rId36" Type="http://schemas.openxmlformats.org/officeDocument/2006/relationships/hyperlink" Target="http://romanovka.sarmo.ru/byudzhet-dlya-grazhdan/byudzhet-romanovskogo-munitsipalnogo-rayona/ispolnenie-byudzheta-romanovskogo-munitsipalnogo-rayona-i-finansovyy-kontrol/ezhekvartalnye-svedeniya-ob-obeme-munitsipalnogo-dolga/" TargetMode="External"/><Relationship Id="rId10" Type="http://schemas.openxmlformats.org/officeDocument/2006/relationships/hyperlink" Target="http://ekaterinovka.sarmo.ru/finansovoe-upravlenie-administratsii/" TargetMode="External"/><Relationship Id="rId19" Type="http://schemas.openxmlformats.org/officeDocument/2006/relationships/hyperlink" Target="http://novouzensk.ru/budget%20for%20people/" TargetMode="External"/><Relationship Id="rId31" Type="http://schemas.openxmlformats.org/officeDocument/2006/relationships/hyperlink" Target="http://hvalynsk.sarmo.ru/administratsiya-khvalynskogo-munitsipalnogo-rayona/byudzhet/svedeniya-ob-obeme-munitsipalnogo-dolga.php" TargetMode="External"/><Relationship Id="rId4" Type="http://schemas.openxmlformats.org/officeDocument/2006/relationships/hyperlink" Target="http://adm-baltay.ru/finansovoe-upravlenie/dinamika-munitsipalnogo-dolga/" TargetMode="External"/><Relationship Id="rId9" Type="http://schemas.openxmlformats.org/officeDocument/2006/relationships/hyperlink" Target="http://duhovnitskoe.sarmo.ru/ispolnenie-byudzheta/byudzhet-2018/informatsiya-o-munitsipalnom-dolge.php" TargetMode="External"/><Relationship Id="rId14" Type="http://schemas.openxmlformats.org/officeDocument/2006/relationships/hyperlink" Target="http://krasnoarmeysk.sarmo.ru/krasnoarmeyskiy-rayon/byudzhet/otchet-ob-ispolnenii-byudzheta-krasnoarmeyskogo-munitsipalnogo-rayona/" TargetMode="External"/><Relationship Id="rId22" Type="http://schemas.openxmlformats.org/officeDocument/2006/relationships/hyperlink" Target="http://piterka.sarmo.ru/byudzhet-piterskogo-mr/informatsiya-o-munitsipalnom-dolge/?clear_cache=Y" TargetMode="External"/><Relationship Id="rId27" Type="http://schemas.openxmlformats.org/officeDocument/2006/relationships/hyperlink" Target="http://stepnoeadm.ru/%D0%B8%D0%BD%D1%84%D0%BE%D1%80%D0%BC%D0%B0%D1%86%D0%B8%D1%8F-%D0%BE-%D0%BC%D1%83%D0%BD%D0%B8%D1%86%D0%B8%D0%BF%D0%B0%D0%BB%D1%8C%D0%BD%D0%BE%D0%BC-%D0%B4%D0%BE%D0%BB%D0%B3%D0%B5/" TargetMode="External"/><Relationship Id="rId30" Type="http://schemas.openxmlformats.org/officeDocument/2006/relationships/hyperlink" Target="http://fedormr.ru/byudzhet-2018.php" TargetMode="External"/><Relationship Id="rId35" Type="http://schemas.openxmlformats.org/officeDocument/2006/relationships/hyperlink" Target="http://marksadm.ru/icp-b.html"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ekaterinovka.sarmo.ru/kontrolno-schetnaya-komissiya/" TargetMode="External"/><Relationship Id="rId13" Type="http://schemas.openxmlformats.org/officeDocument/2006/relationships/hyperlink" Target="http://krasny-kut.ru/municipal_noe_sobranie/kontrol_no-schetnaya_komissiya/" TargetMode="External"/><Relationship Id="rId18" Type="http://schemas.openxmlformats.org/officeDocument/2006/relationships/hyperlink" Target="http://novouzensk.ru/the-control-and-audit-commission/" TargetMode="External"/><Relationship Id="rId26" Type="http://schemas.openxmlformats.org/officeDocument/2006/relationships/hyperlink" Target="http://saratov.sarmo.ru/index.php?option=com_content&amp;view=article&amp;id=5391:2016-12-08-10-03-10&amp;catid=161:2015-08-06-12-41-33&amp;Itemid=451" TargetMode="External"/><Relationship Id="rId3" Type="http://schemas.openxmlformats.org/officeDocument/2006/relationships/hyperlink" Target="http://baladmin.ru/kontrolno-schetnaya-komissiya-bmr.php" TargetMode="External"/><Relationship Id="rId21" Type="http://schemas.openxmlformats.org/officeDocument/2006/relationships/hyperlink" Target="http://piterka.sarmo.ru/byudzhet-piterskogo-mr/proverki-kontrolno-schetnoy-komissii/" TargetMode="External"/><Relationship Id="rId34" Type="http://schemas.openxmlformats.org/officeDocument/2006/relationships/hyperlink" Target="http://zatoshihany.ru/sobranie/kontrolnaya/" TargetMode="External"/><Relationship Id="rId7" Type="http://schemas.openxmlformats.org/officeDocument/2006/relationships/hyperlink" Target="http://duhovnitskoe.sarmo.ru/kontrolno-revizionnaya-komissiya/" TargetMode="External"/><Relationship Id="rId12" Type="http://schemas.openxmlformats.org/officeDocument/2006/relationships/hyperlink" Target="http://krasnoarmeysk.sarmo.ru/predstavitelnyy-organ/otdel-kontrolno-schetnoy-komissi/" TargetMode="External"/><Relationship Id="rId17" Type="http://schemas.openxmlformats.org/officeDocument/2006/relationships/hyperlink" Target="http://admnburasy.ru/kck.htm" TargetMode="External"/><Relationship Id="rId25" Type="http://schemas.openxmlformats.org/officeDocument/2006/relationships/hyperlink" Target="http://sam64.ru/ekonomika-i-byudzhet/byudzhet/finansovyy-kontrol/" TargetMode="External"/><Relationship Id="rId33" Type="http://schemas.openxmlformats.org/officeDocument/2006/relationships/hyperlink" Target="http://www.zatosvetly.ru/about/info/news/folder/folder1/folder/folder1/folder/folder/folder/" TargetMode="External"/><Relationship Id="rId38" Type="http://schemas.openxmlformats.org/officeDocument/2006/relationships/printerSettings" Target="../printerSettings/printerSettings9.bin"/><Relationship Id="rId2" Type="http://schemas.openxmlformats.org/officeDocument/2006/relationships/hyperlink" Target="http://www.admbal.ru/page/plan-raboty-kontrolno-schetnoi-palaty-balakovskogo-munitsipalnogo-raiona-na-2018-god" TargetMode="External"/><Relationship Id="rId16" Type="http://schemas.openxmlformats.org/officeDocument/2006/relationships/hyperlink" Target="http://marksadm.ru/kontrol.html" TargetMode="External"/><Relationship Id="rId20" Type="http://schemas.openxmlformats.org/officeDocument/2006/relationships/hyperlink" Target="https://petrovsk64.ru/sub-org/fin-upr/dokumenty/informaciya-ksk/" TargetMode="External"/><Relationship Id="rId29" Type="http://schemas.openxmlformats.org/officeDocument/2006/relationships/hyperlink" Target="http://fedormr.ru/kontrol.php" TargetMode="External"/><Relationship Id="rId1" Type="http://schemas.openxmlformats.org/officeDocument/2006/relationships/hyperlink" Target="http://proatkarsk.ru/CityListArticles.aspx?categoryid=158" TargetMode="External"/><Relationship Id="rId6" Type="http://schemas.openxmlformats.org/officeDocument/2006/relationships/hyperlink" Target="http://dergachi.sarmo.ru/kontrolno-schetnyy-organ-dergachevskogo-munitsipalnogo-rayona/" TargetMode="External"/><Relationship Id="rId11" Type="http://schemas.openxmlformats.org/officeDocument/2006/relationships/hyperlink" Target="http://kalininsk.sarmo.ru/kontrolno-schetnaya-komissiya/otchety/" TargetMode="External"/><Relationship Id="rId24" Type="http://schemas.openxmlformats.org/officeDocument/2006/relationships/hyperlink" Target="http://romanovka.sarmo.ru/byudzhet-dlya-grazhdan/byudzhet-romanovskogo-munitsipalnogo-rayona/ispolnenie-byudzheta-romanovskogo-munitsipalnogo-rayona-i-finansovyy-kontrol/finansovyy-kontrol/" TargetMode="External"/><Relationship Id="rId32" Type="http://schemas.openxmlformats.org/officeDocument/2006/relationships/hyperlink" Target="http://mihailovski.ru/kontrolno---schyotnaya-komissiya/deyatelnost-ksk/zaklyuchenie--kontrolno---schetnoy-komissii-gorods/" TargetMode="External"/><Relationship Id="rId37" Type="http://schemas.openxmlformats.org/officeDocument/2006/relationships/hyperlink" Target="http://rtishevo.sarmo.ru/predstavitelnyy-organ-munitsipalnogo-rayona/kontrolno-schyetnaya-komissiya/" TargetMode="External"/><Relationship Id="rId5" Type="http://schemas.openxmlformats.org/officeDocument/2006/relationships/hyperlink" Target="http://voskresensk64.ru/meeting/mun-polnom/&#1050;&#1086;&#1085;&#1090;&#1088;&#1086;&#1083;&#1100;&#1085;&#1086;-&#1089;&#1095;&#1077;&#1090;&#1085;&#1072;&#1103;%20&#1082;&#1086;&#1084;&#1080;&#1089;&#1089;&#1080;&#1103;/" TargetMode="External"/><Relationship Id="rId15" Type="http://schemas.openxmlformats.org/officeDocument/2006/relationships/hyperlink" Target="http://adm.lysyegory.ru/base/predstavitelnyi-organ-municipalnogo-raiona/kontrolno-schetnaja-komissija" TargetMode="External"/><Relationship Id="rId23" Type="http://schemas.openxmlformats.org/officeDocument/2006/relationships/hyperlink" Target="http://rovnoe.sarmo.ru/sobranie-amr/kontrolno-schetnaya-komissiya/otchety.php" TargetMode="External"/><Relationship Id="rId28" Type="http://schemas.openxmlformats.org/officeDocument/2006/relationships/hyperlink" Target="http://tatishevo.saratov.gov.ru/index.php?option=com_content&amp;view=article&amp;id=4611:--2018-&amp;catid=64:2009-12-20-17-44-19&amp;Itemid=91" TargetMode="External"/><Relationship Id="rId36" Type="http://schemas.openxmlformats.org/officeDocument/2006/relationships/hyperlink" Target="http://www.engels-city.ru/otkrytye-dannye-ksp/40469-informatsiya-o-rezultatakh-proverok-provodimykh-v-kontrolno-schjotnoj-palate" TargetMode="External"/><Relationship Id="rId10" Type="http://schemas.openxmlformats.org/officeDocument/2006/relationships/hyperlink" Target="http://ivanteevka.sarmo.ru/byudzhet-dlya-grazhdan/finansovyy-kontrol/kontrolno-schetnyy-organ-ivantevskogo-munitsipalnogo-rayona/kontrolnye-meropriyatiya/" TargetMode="External"/><Relationship Id="rId19" Type="http://schemas.openxmlformats.org/officeDocument/2006/relationships/hyperlink" Target="http://ozinki.sarmo.ru/byudzhet/finansovyy-kontrol/?ELEMENT_ID=2297" TargetMode="External"/><Relationship Id="rId31" Type="http://schemas.openxmlformats.org/officeDocument/2006/relationships/hyperlink" Target="http://www.kspsaratov.ru/?cat=5" TargetMode="External"/><Relationship Id="rId4" Type="http://schemas.openxmlformats.org/officeDocument/2006/relationships/hyperlink" Target="http://adm-baltay.ru/finansovoe-upravlenie/proekt-byudzheta-na-2018-god/zaklyuchenie-kontrolno-schetnoy-komissii-baltayskogo-munitsipalnogo-rayona-saratovskoy-oblasti-na-proekt-mestnogo-byudzheta-baltayskogo-mr-na-2018-god-i-na-planovyiy-period-2019-i-2020-godov/" TargetMode="External"/><Relationship Id="rId9" Type="http://schemas.openxmlformats.org/officeDocument/2006/relationships/hyperlink" Target="http://ershov.sarmo.ru/ershovskiy-munitsipalnyy-rayon/kontrolno-schetnaya-komissiya/" TargetMode="External"/><Relationship Id="rId14" Type="http://schemas.openxmlformats.org/officeDocument/2006/relationships/hyperlink" Target="http://gornyi.sarmo.ru/index.php?option=com_content&amp;view=article&amp;id=641&amp;Itemid=248" TargetMode="External"/><Relationship Id="rId22" Type="http://schemas.openxmlformats.org/officeDocument/2006/relationships/hyperlink" Target="http://pugachev-adm.ru/administratsiya/rezultatyi-proverok" TargetMode="External"/><Relationship Id="rId27" Type="http://schemas.openxmlformats.org/officeDocument/2006/relationships/hyperlink" Target="http://stepnoeadm.ru/%D0%B1%D1%8E%D0%B4%D0%B6%D0%B5%D1%82/%D1%80%D0%B5%D0%B7%D1%83%D0%BB%D1%8C%D1%82%D0%B0%D1%82%D1%8B-%D0%BF%D1%80%D0%BE%D0%B2%D0%B5%D1%80%D0%BE%D0%BA/" TargetMode="External"/><Relationship Id="rId30" Type="http://schemas.openxmlformats.org/officeDocument/2006/relationships/hyperlink" Target="http://hvalynsk.sarmo.ru/kontrolno-schetnaya-komissiya/otchet-o-rabote-ksk/" TargetMode="External"/><Relationship Id="rId35" Type="http://schemas.openxmlformats.org/officeDocument/2006/relationships/hyperlink" Target="http://bkarabulak.sarmo.ru/index.php?option=com_content&amp;view=article&amp;id=8467&amp;Itemid=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view="pageBreakPreview" zoomScaleNormal="100" zoomScaleSheetLayoutView="100" zoomScalePageLayoutView="70" workbookViewId="0">
      <selection activeCell="A14" sqref="A14:XFD14"/>
    </sheetView>
  </sheetViews>
  <sheetFormatPr defaultRowHeight="12.75" x14ac:dyDescent="0.2"/>
  <cols>
    <col min="1" max="1" width="29" style="22" customWidth="1"/>
    <col min="2" max="2" width="17.28515625" style="22" customWidth="1"/>
    <col min="3" max="3" width="16.5703125" style="22" customWidth="1"/>
    <col min="4" max="4" width="16.42578125" style="22" customWidth="1"/>
    <col min="5" max="5" width="17" style="22" customWidth="1"/>
    <col min="6" max="16384" width="9.140625" style="22"/>
  </cols>
  <sheetData>
    <row r="1" spans="1:6" ht="33" customHeight="1" x14ac:dyDescent="0.25">
      <c r="A1" s="149" t="s">
        <v>165</v>
      </c>
      <c r="B1" s="149"/>
      <c r="C1" s="149"/>
      <c r="D1" s="150"/>
      <c r="E1" s="150"/>
    </row>
    <row r="2" spans="1:6" ht="18.75" customHeight="1" x14ac:dyDescent="0.2">
      <c r="A2" s="4" t="s">
        <v>0</v>
      </c>
      <c r="B2" s="99" t="s">
        <v>209</v>
      </c>
      <c r="C2" s="24"/>
      <c r="D2" s="18"/>
      <c r="E2" s="18"/>
    </row>
    <row r="3" spans="1:6" ht="135" customHeight="1" x14ac:dyDescent="0.2">
      <c r="A3" s="61" t="s">
        <v>59</v>
      </c>
      <c r="B3" s="61" t="s">
        <v>164</v>
      </c>
      <c r="C3" s="61" t="s">
        <v>112</v>
      </c>
      <c r="D3" s="61" t="s">
        <v>162</v>
      </c>
      <c r="E3" s="61" t="s">
        <v>163</v>
      </c>
      <c r="F3" s="51"/>
    </row>
    <row r="4" spans="1:6" ht="15.95" customHeight="1" x14ac:dyDescent="0.2">
      <c r="A4" s="95" t="s">
        <v>1</v>
      </c>
      <c r="B4" s="63" t="s">
        <v>2</v>
      </c>
      <c r="C4" s="63" t="s">
        <v>2</v>
      </c>
      <c r="D4" s="96" t="s">
        <v>2</v>
      </c>
      <c r="E4" s="96" t="s">
        <v>2</v>
      </c>
    </row>
    <row r="5" spans="1:6" ht="15.95" customHeight="1" x14ac:dyDescent="0.2">
      <c r="A5" s="95" t="s">
        <v>63</v>
      </c>
      <c r="B5" s="98">
        <f>SUM(C5:E5)</f>
        <v>30</v>
      </c>
      <c r="C5" s="97">
        <v>10</v>
      </c>
      <c r="D5" s="97">
        <v>10</v>
      </c>
      <c r="E5" s="97">
        <v>10</v>
      </c>
    </row>
    <row r="6" spans="1:6" s="47" customFormat="1" ht="15.95" customHeight="1" x14ac:dyDescent="0.2">
      <c r="A6" s="74" t="s">
        <v>170</v>
      </c>
      <c r="B6" s="91"/>
      <c r="C6" s="92"/>
      <c r="D6" s="93"/>
      <c r="E6" s="93"/>
    </row>
    <row r="7" spans="1:6" ht="23.25" customHeight="1" x14ac:dyDescent="0.2">
      <c r="A7" s="39" t="str">
        <f>'Оценка (Этап III)'!A7</f>
        <v>г. Саратов</v>
      </c>
      <c r="B7" s="52">
        <f>SUM(C7:E7)</f>
        <v>27</v>
      </c>
      <c r="C7" s="49">
        <f>'Оценка (Этап III)'!B7</f>
        <v>9</v>
      </c>
      <c r="D7" s="49">
        <v>9</v>
      </c>
      <c r="E7" s="49">
        <v>9</v>
      </c>
    </row>
    <row r="8" spans="1:6" ht="15.95" customHeight="1" x14ac:dyDescent="0.2">
      <c r="A8" s="39" t="str">
        <f>'Оценка (Этап III)'!A8</f>
        <v>ЗАТО Михайловское</v>
      </c>
      <c r="B8" s="52">
        <f>SUM(C8:E8)</f>
        <v>6</v>
      </c>
      <c r="C8" s="49">
        <f>'Оценка (Этап III)'!B8</f>
        <v>3</v>
      </c>
      <c r="D8" s="49">
        <v>1</v>
      </c>
      <c r="E8" s="49">
        <v>2</v>
      </c>
    </row>
    <row r="9" spans="1:6" ht="15.95" customHeight="1" x14ac:dyDescent="0.2">
      <c r="A9" s="39" t="str">
        <f>'Оценка (Этап III)'!A9</f>
        <v>ЗАТО Светлый</v>
      </c>
      <c r="B9" s="52">
        <f>SUM(C9:E9)</f>
        <v>16.5</v>
      </c>
      <c r="C9" s="49">
        <f>'Оценка (Этап III)'!B9</f>
        <v>5</v>
      </c>
      <c r="D9" s="49">
        <v>8.5</v>
      </c>
      <c r="E9" s="49">
        <v>3</v>
      </c>
    </row>
    <row r="10" spans="1:6" ht="15.95" customHeight="1" x14ac:dyDescent="0.2">
      <c r="A10" s="39" t="str">
        <f>'Оценка (Этап III)'!A10</f>
        <v>ЗАТО Шиханы</v>
      </c>
      <c r="B10" s="52">
        <f>SUM(C10:E10)</f>
        <v>16</v>
      </c>
      <c r="C10" s="49">
        <f>'Оценка (Этап III)'!B10</f>
        <v>4</v>
      </c>
      <c r="D10" s="49">
        <v>7</v>
      </c>
      <c r="E10" s="49">
        <v>5</v>
      </c>
    </row>
    <row r="11" spans="1:6" s="47" customFormat="1" ht="15.95" customHeight="1" x14ac:dyDescent="0.2">
      <c r="A11" s="74" t="s">
        <v>60</v>
      </c>
      <c r="B11" s="91"/>
      <c r="C11" s="148"/>
      <c r="D11" s="148"/>
      <c r="E11" s="148"/>
    </row>
    <row r="12" spans="1:6" ht="15.95" customHeight="1" x14ac:dyDescent="0.2">
      <c r="A12" s="39" t="str">
        <f>'Оценка (Этап III)'!A12</f>
        <v xml:space="preserve">Александрово-Гайский </v>
      </c>
      <c r="B12" s="52">
        <f>SUM(C12:E12)</f>
        <v>6</v>
      </c>
      <c r="C12" s="49">
        <f>'Оценка (Этап III)'!B12</f>
        <v>3</v>
      </c>
      <c r="D12" s="49">
        <v>0</v>
      </c>
      <c r="E12" s="49">
        <v>3</v>
      </c>
    </row>
    <row r="13" spans="1:6" ht="15.95" customHeight="1" x14ac:dyDescent="0.2">
      <c r="A13" s="39" t="str">
        <f>'Оценка (Этап III)'!A13</f>
        <v>Аркадакский</v>
      </c>
      <c r="B13" s="52">
        <f t="shared" ref="B13:B49" si="0">SUM(C13:E13)</f>
        <v>13</v>
      </c>
      <c r="C13" s="49">
        <f>'Оценка (Этап III)'!B13</f>
        <v>5</v>
      </c>
      <c r="D13" s="49">
        <v>2</v>
      </c>
      <c r="E13" s="49">
        <v>6</v>
      </c>
    </row>
    <row r="14" spans="1:6" ht="15.95" customHeight="1" x14ac:dyDescent="0.2">
      <c r="A14" s="39" t="str">
        <f>'Оценка (Этап III)'!A14</f>
        <v>Аткарский</v>
      </c>
      <c r="B14" s="52">
        <f t="shared" si="0"/>
        <v>22</v>
      </c>
      <c r="C14" s="49">
        <f>'Оценка (Этап III)'!B14</f>
        <v>9</v>
      </c>
      <c r="D14" s="49">
        <v>9</v>
      </c>
      <c r="E14" s="49">
        <v>4</v>
      </c>
    </row>
    <row r="15" spans="1:6" ht="15.95" customHeight="1" x14ac:dyDescent="0.2">
      <c r="A15" s="39" t="str">
        <f>'Оценка (Этап III)'!A15</f>
        <v>Базарно-Карабулакский</v>
      </c>
      <c r="B15" s="52">
        <f t="shared" si="0"/>
        <v>21</v>
      </c>
      <c r="C15" s="49">
        <f>'Оценка (Этап III)'!B15</f>
        <v>5.5</v>
      </c>
      <c r="D15" s="49">
        <v>7.5</v>
      </c>
      <c r="E15" s="49">
        <v>8</v>
      </c>
    </row>
    <row r="16" spans="1:6" ht="15.95" customHeight="1" x14ac:dyDescent="0.2">
      <c r="A16" s="39" t="str">
        <f>'Оценка (Этап III)'!A16</f>
        <v>Балаковский</v>
      </c>
      <c r="B16" s="52">
        <f t="shared" si="0"/>
        <v>29</v>
      </c>
      <c r="C16" s="49">
        <f>'Оценка (Этап III)'!B16</f>
        <v>9</v>
      </c>
      <c r="D16" s="49">
        <v>10</v>
      </c>
      <c r="E16" s="49">
        <v>10</v>
      </c>
    </row>
    <row r="17" spans="1:5" ht="15.95" customHeight="1" x14ac:dyDescent="0.2">
      <c r="A17" s="39" t="str">
        <f>'Оценка (Этап III)'!A17</f>
        <v>Балашовский</v>
      </c>
      <c r="B17" s="52">
        <f t="shared" si="0"/>
        <v>24</v>
      </c>
      <c r="C17" s="49">
        <f>'Оценка (Этап III)'!B17</f>
        <v>10</v>
      </c>
      <c r="D17" s="49">
        <v>10</v>
      </c>
      <c r="E17" s="49">
        <v>4</v>
      </c>
    </row>
    <row r="18" spans="1:5" ht="15.95" customHeight="1" x14ac:dyDescent="0.2">
      <c r="A18" s="39" t="str">
        <f>'Оценка (Этап III)'!A18</f>
        <v>Балтайский</v>
      </c>
      <c r="B18" s="52">
        <f t="shared" si="0"/>
        <v>13</v>
      </c>
      <c r="C18" s="49">
        <f>'Оценка (Этап III)'!B18</f>
        <v>2.5</v>
      </c>
      <c r="D18" s="49">
        <v>4.5</v>
      </c>
      <c r="E18" s="49">
        <v>6</v>
      </c>
    </row>
    <row r="19" spans="1:5" ht="15.95" customHeight="1" x14ac:dyDescent="0.2">
      <c r="A19" s="39" t="str">
        <f>'Оценка (Этап III)'!A19</f>
        <v>Вольский</v>
      </c>
      <c r="B19" s="52">
        <f t="shared" si="0"/>
        <v>7</v>
      </c>
      <c r="C19" s="49">
        <f>'Оценка (Этап III)'!B19</f>
        <v>2</v>
      </c>
      <c r="D19" s="49">
        <v>2</v>
      </c>
      <c r="E19" s="49">
        <v>3</v>
      </c>
    </row>
    <row r="20" spans="1:5" ht="15.95" customHeight="1" x14ac:dyDescent="0.2">
      <c r="A20" s="39" t="str">
        <f>'Оценка (Этап III)'!A20</f>
        <v>Воскресенский</v>
      </c>
      <c r="B20" s="52">
        <f t="shared" si="0"/>
        <v>8.5</v>
      </c>
      <c r="C20" s="49">
        <f>'Оценка (Этап III)'!B20</f>
        <v>4</v>
      </c>
      <c r="D20" s="49">
        <v>1</v>
      </c>
      <c r="E20" s="49">
        <v>3.5</v>
      </c>
    </row>
    <row r="21" spans="1:5" ht="15.95" customHeight="1" x14ac:dyDescent="0.2">
      <c r="A21" s="39" t="str">
        <f>'Оценка (Этап III)'!A21</f>
        <v>Дергачевский</v>
      </c>
      <c r="B21" s="52">
        <f t="shared" si="0"/>
        <v>17.5</v>
      </c>
      <c r="C21" s="49">
        <f>'Оценка (Этап III)'!B21</f>
        <v>6</v>
      </c>
      <c r="D21" s="49">
        <v>6</v>
      </c>
      <c r="E21" s="49">
        <v>5.5</v>
      </c>
    </row>
    <row r="22" spans="1:5" ht="15.95" customHeight="1" x14ac:dyDescent="0.2">
      <c r="A22" s="39" t="str">
        <f>'Оценка (Этап III)'!A22</f>
        <v>Духовницкий</v>
      </c>
      <c r="B22" s="52">
        <f t="shared" si="0"/>
        <v>15</v>
      </c>
      <c r="C22" s="49">
        <f>'Оценка (Этап III)'!B22</f>
        <v>5</v>
      </c>
      <c r="D22" s="49">
        <v>5</v>
      </c>
      <c r="E22" s="49">
        <v>5</v>
      </c>
    </row>
    <row r="23" spans="1:5" ht="15.95" customHeight="1" x14ac:dyDescent="0.2">
      <c r="A23" s="39" t="str">
        <f>'Оценка (Этап III)'!A23</f>
        <v>Екатериновский</v>
      </c>
      <c r="B23" s="52">
        <f t="shared" si="0"/>
        <v>9</v>
      </c>
      <c r="C23" s="49">
        <f>'Оценка (Этап III)'!B23</f>
        <v>4</v>
      </c>
      <c r="D23" s="49">
        <v>2</v>
      </c>
      <c r="E23" s="49">
        <v>3</v>
      </c>
    </row>
    <row r="24" spans="1:5" ht="15.95" customHeight="1" x14ac:dyDescent="0.2">
      <c r="A24" s="39" t="str">
        <f>'Оценка (Этап III)'!A24</f>
        <v>Ершовский</v>
      </c>
      <c r="B24" s="52">
        <f t="shared" si="0"/>
        <v>16</v>
      </c>
      <c r="C24" s="49">
        <f>'Оценка (Этап III)'!B24</f>
        <v>8</v>
      </c>
      <c r="D24" s="49">
        <v>1</v>
      </c>
      <c r="E24" s="49">
        <v>7</v>
      </c>
    </row>
    <row r="25" spans="1:5" ht="15.95" customHeight="1" x14ac:dyDescent="0.2">
      <c r="A25" s="39" t="str">
        <f>'Оценка (Этап III)'!A25</f>
        <v>Ивантеевский</v>
      </c>
      <c r="B25" s="52">
        <f t="shared" si="0"/>
        <v>24.5</v>
      </c>
      <c r="C25" s="49">
        <f>'Оценка (Этап III)'!B25</f>
        <v>7</v>
      </c>
      <c r="D25" s="49">
        <v>8.5</v>
      </c>
      <c r="E25" s="49">
        <v>9</v>
      </c>
    </row>
    <row r="26" spans="1:5" ht="15.95" customHeight="1" x14ac:dyDescent="0.2">
      <c r="A26" s="39" t="str">
        <f>'Оценка (Этап III)'!A26</f>
        <v>Калининский</v>
      </c>
      <c r="B26" s="52">
        <f t="shared" si="0"/>
        <v>12</v>
      </c>
      <c r="C26" s="49">
        <f>'Оценка (Этап III)'!B26</f>
        <v>4</v>
      </c>
      <c r="D26" s="49">
        <v>5</v>
      </c>
      <c r="E26" s="49">
        <v>3</v>
      </c>
    </row>
    <row r="27" spans="1:5" ht="15.95" customHeight="1" x14ac:dyDescent="0.2">
      <c r="A27" s="39" t="str">
        <f>'Оценка (Этап III)'!A27</f>
        <v>Красноармейский</v>
      </c>
      <c r="B27" s="52">
        <f t="shared" si="0"/>
        <v>13.5</v>
      </c>
      <c r="C27" s="49">
        <f>'Оценка (Этап III)'!B27</f>
        <v>6</v>
      </c>
      <c r="D27" s="49">
        <v>5</v>
      </c>
      <c r="E27" s="49">
        <v>2.5</v>
      </c>
    </row>
    <row r="28" spans="1:5" ht="15.95" customHeight="1" x14ac:dyDescent="0.2">
      <c r="A28" s="39" t="str">
        <f>'Оценка (Этап III)'!A28</f>
        <v>Краснокутский</v>
      </c>
      <c r="B28" s="52">
        <f t="shared" si="0"/>
        <v>10</v>
      </c>
      <c r="C28" s="49">
        <f>'Оценка (Этап III)'!B28</f>
        <v>2</v>
      </c>
      <c r="D28" s="49">
        <v>3</v>
      </c>
      <c r="E28" s="49">
        <v>5</v>
      </c>
    </row>
    <row r="29" spans="1:5" ht="15.95" customHeight="1" x14ac:dyDescent="0.2">
      <c r="A29" s="39" t="str">
        <f>'Оценка (Этап III)'!A29</f>
        <v>Краснопартизанский</v>
      </c>
      <c r="B29" s="52">
        <f t="shared" si="0"/>
        <v>20</v>
      </c>
      <c r="C29" s="49">
        <f>'Оценка (Этап III)'!B29</f>
        <v>8</v>
      </c>
      <c r="D29" s="49">
        <v>6</v>
      </c>
      <c r="E29" s="49">
        <v>6</v>
      </c>
    </row>
    <row r="30" spans="1:5" ht="15.95" customHeight="1" x14ac:dyDescent="0.2">
      <c r="A30" s="39" t="str">
        <f>'Оценка (Этап III)'!A30</f>
        <v>Лысогорский</v>
      </c>
      <c r="B30" s="52">
        <f t="shared" si="0"/>
        <v>11.5</v>
      </c>
      <c r="C30" s="49">
        <f>'Оценка (Этап III)'!B30</f>
        <v>6</v>
      </c>
      <c r="D30" s="49">
        <v>1</v>
      </c>
      <c r="E30" s="49">
        <v>4.5</v>
      </c>
    </row>
    <row r="31" spans="1:5" ht="15.95" customHeight="1" x14ac:dyDescent="0.2">
      <c r="A31" s="39" t="str">
        <f>'Оценка (Этап III)'!A31</f>
        <v>Марксовский</v>
      </c>
      <c r="B31" s="52">
        <f t="shared" si="0"/>
        <v>17</v>
      </c>
      <c r="C31" s="49">
        <f>'Оценка (Этап III)'!B31</f>
        <v>8</v>
      </c>
      <c r="D31" s="49">
        <v>5</v>
      </c>
      <c r="E31" s="49">
        <v>4</v>
      </c>
    </row>
    <row r="32" spans="1:5" ht="15.95" customHeight="1" x14ac:dyDescent="0.2">
      <c r="A32" s="39" t="str">
        <f>'Оценка (Этап III)'!A32</f>
        <v>Новобурасский</v>
      </c>
      <c r="B32" s="52">
        <f t="shared" si="0"/>
        <v>23</v>
      </c>
      <c r="C32" s="49">
        <f>'Оценка (Этап III)'!B32</f>
        <v>9</v>
      </c>
      <c r="D32" s="49">
        <v>8</v>
      </c>
      <c r="E32" s="49">
        <v>6</v>
      </c>
    </row>
    <row r="33" spans="1:5" ht="15.95" customHeight="1" x14ac:dyDescent="0.2">
      <c r="A33" s="39" t="str">
        <f>'Оценка (Этап III)'!A33</f>
        <v>Новоузенский</v>
      </c>
      <c r="B33" s="52">
        <f t="shared" si="0"/>
        <v>6</v>
      </c>
      <c r="C33" s="49">
        <f>'Оценка (Этап III)'!B33</f>
        <v>3</v>
      </c>
      <c r="D33" s="49">
        <v>0</v>
      </c>
      <c r="E33" s="49">
        <v>3</v>
      </c>
    </row>
    <row r="34" spans="1:5" ht="15.95" customHeight="1" x14ac:dyDescent="0.2">
      <c r="A34" s="39" t="str">
        <f>'Оценка (Этап III)'!A34</f>
        <v>Озинский</v>
      </c>
      <c r="B34" s="52">
        <f t="shared" si="0"/>
        <v>11.5</v>
      </c>
      <c r="C34" s="49">
        <f>'Оценка (Этап III)'!B34</f>
        <v>6</v>
      </c>
      <c r="D34" s="49">
        <v>0</v>
      </c>
      <c r="E34" s="49">
        <v>5.5</v>
      </c>
    </row>
    <row r="35" spans="1:5" ht="15.95" customHeight="1" x14ac:dyDescent="0.2">
      <c r="A35" s="39" t="str">
        <f>'Оценка (Этап III)'!A35</f>
        <v>Перелюбский</v>
      </c>
      <c r="B35" s="52">
        <f t="shared" si="0"/>
        <v>18.75</v>
      </c>
      <c r="C35" s="49">
        <f>'Оценка (Этап III)'!B35</f>
        <v>5</v>
      </c>
      <c r="D35" s="49">
        <v>9</v>
      </c>
      <c r="E35" s="49">
        <v>4.75</v>
      </c>
    </row>
    <row r="36" spans="1:5" ht="15.95" customHeight="1" x14ac:dyDescent="0.2">
      <c r="A36" s="39" t="str">
        <f>'Оценка (Этап III)'!A36</f>
        <v>Петровский</v>
      </c>
      <c r="B36" s="52">
        <f t="shared" si="0"/>
        <v>26</v>
      </c>
      <c r="C36" s="49">
        <f>'Оценка (Этап III)'!B36</f>
        <v>9</v>
      </c>
      <c r="D36" s="49">
        <v>10</v>
      </c>
      <c r="E36" s="49">
        <v>7</v>
      </c>
    </row>
    <row r="37" spans="1:5" ht="15.95" customHeight="1" x14ac:dyDescent="0.2">
      <c r="A37" s="39" t="str">
        <f>'Оценка (Этап III)'!A37</f>
        <v>Питерский</v>
      </c>
      <c r="B37" s="52">
        <f t="shared" si="0"/>
        <v>21</v>
      </c>
      <c r="C37" s="49">
        <f>'Оценка (Этап III)'!B37</f>
        <v>7</v>
      </c>
      <c r="D37" s="49">
        <v>7</v>
      </c>
      <c r="E37" s="49">
        <v>7</v>
      </c>
    </row>
    <row r="38" spans="1:5" ht="15.95" customHeight="1" x14ac:dyDescent="0.2">
      <c r="A38" s="39" t="str">
        <f>'Оценка (Этап III)'!A38</f>
        <v>Пугачевский</v>
      </c>
      <c r="B38" s="52">
        <f t="shared" si="0"/>
        <v>12.5</v>
      </c>
      <c r="C38" s="49">
        <f>'Оценка (Этап III)'!B38</f>
        <v>4</v>
      </c>
      <c r="D38" s="49">
        <v>5</v>
      </c>
      <c r="E38" s="49">
        <v>3.5</v>
      </c>
    </row>
    <row r="39" spans="1:5" ht="15.95" customHeight="1" x14ac:dyDescent="0.2">
      <c r="A39" s="39" t="str">
        <f>'Оценка (Этап III)'!A39</f>
        <v>Ровенский</v>
      </c>
      <c r="B39" s="52">
        <f t="shared" si="0"/>
        <v>21</v>
      </c>
      <c r="C39" s="49">
        <f>'Оценка (Этап III)'!B39</f>
        <v>8</v>
      </c>
      <c r="D39" s="49">
        <v>8</v>
      </c>
      <c r="E39" s="49">
        <v>5</v>
      </c>
    </row>
    <row r="40" spans="1:5" ht="15.95" customHeight="1" x14ac:dyDescent="0.2">
      <c r="A40" s="39" t="str">
        <f>'Оценка (Этап III)'!A40</f>
        <v xml:space="preserve">Романовский </v>
      </c>
      <c r="B40" s="52">
        <f t="shared" si="0"/>
        <v>22</v>
      </c>
      <c r="C40" s="49">
        <f>'Оценка (Этап III)'!B40</f>
        <v>9</v>
      </c>
      <c r="D40" s="49">
        <v>6</v>
      </c>
      <c r="E40" s="49">
        <v>7</v>
      </c>
    </row>
    <row r="41" spans="1:5" ht="15.95" customHeight="1" x14ac:dyDescent="0.2">
      <c r="A41" s="39" t="str">
        <f>'Оценка (Этап III)'!A41</f>
        <v>Ртищевский</v>
      </c>
      <c r="B41" s="52">
        <f t="shared" si="0"/>
        <v>15</v>
      </c>
      <c r="C41" s="49">
        <f>'Оценка (Этап III)'!B41</f>
        <v>5</v>
      </c>
      <c r="D41" s="49">
        <v>4</v>
      </c>
      <c r="E41" s="49">
        <v>6</v>
      </c>
    </row>
    <row r="42" spans="1:5" ht="15.95" customHeight="1" x14ac:dyDescent="0.2">
      <c r="A42" s="39" t="str">
        <f>'Оценка (Этап III)'!A42</f>
        <v>Самойловский</v>
      </c>
      <c r="B42" s="52">
        <f t="shared" si="0"/>
        <v>14</v>
      </c>
      <c r="C42" s="49">
        <f>'Оценка (Этап III)'!B42</f>
        <v>5</v>
      </c>
      <c r="D42" s="49">
        <v>6</v>
      </c>
      <c r="E42" s="49">
        <v>3</v>
      </c>
    </row>
    <row r="43" spans="1:5" ht="15.95" customHeight="1" x14ac:dyDescent="0.2">
      <c r="A43" s="39" t="str">
        <f>'Оценка (Этап III)'!A43</f>
        <v>Саратовский</v>
      </c>
      <c r="B43" s="52">
        <f t="shared" si="0"/>
        <v>12</v>
      </c>
      <c r="C43" s="49">
        <f>'Оценка (Этап III)'!B43</f>
        <v>7</v>
      </c>
      <c r="D43" s="49">
        <v>4</v>
      </c>
      <c r="E43" s="49">
        <v>1</v>
      </c>
    </row>
    <row r="44" spans="1:5" ht="15.95" customHeight="1" x14ac:dyDescent="0.2">
      <c r="A44" s="39" t="str">
        <f>'Оценка (Этап III)'!A44</f>
        <v>Советский</v>
      </c>
      <c r="B44" s="52">
        <f t="shared" si="0"/>
        <v>22</v>
      </c>
      <c r="C44" s="49">
        <f>'Оценка (Этап III)'!B44</f>
        <v>7</v>
      </c>
      <c r="D44" s="49">
        <v>8</v>
      </c>
      <c r="E44" s="49">
        <v>7</v>
      </c>
    </row>
    <row r="45" spans="1:5" ht="15.95" customHeight="1" x14ac:dyDescent="0.2">
      <c r="A45" s="39" t="str">
        <f>'Оценка (Этап III)'!A45</f>
        <v>Татищевский</v>
      </c>
      <c r="B45" s="52">
        <f t="shared" si="0"/>
        <v>20</v>
      </c>
      <c r="C45" s="49">
        <f>'Оценка (Этап III)'!B45</f>
        <v>4</v>
      </c>
      <c r="D45" s="49">
        <v>9</v>
      </c>
      <c r="E45" s="49">
        <v>7</v>
      </c>
    </row>
    <row r="46" spans="1:5" ht="15.95" customHeight="1" x14ac:dyDescent="0.2">
      <c r="A46" s="39" t="str">
        <f>'Оценка (Этап III)'!A46</f>
        <v>Турковский</v>
      </c>
      <c r="B46" s="52">
        <f t="shared" si="0"/>
        <v>9</v>
      </c>
      <c r="C46" s="49">
        <f>'Оценка (Этап III)'!B46</f>
        <v>3</v>
      </c>
      <c r="D46" s="49">
        <v>3</v>
      </c>
      <c r="E46" s="49">
        <v>3</v>
      </c>
    </row>
    <row r="47" spans="1:5" ht="15.95" customHeight="1" x14ac:dyDescent="0.2">
      <c r="A47" s="39" t="str">
        <f>'Оценка (Этап III)'!A47</f>
        <v>Федоровский</v>
      </c>
      <c r="B47" s="52">
        <f t="shared" si="0"/>
        <v>23</v>
      </c>
      <c r="C47" s="49">
        <f>'Оценка (Этап III)'!B47</f>
        <v>9</v>
      </c>
      <c r="D47" s="49">
        <v>10</v>
      </c>
      <c r="E47" s="49">
        <v>4</v>
      </c>
    </row>
    <row r="48" spans="1:5" ht="15.95" customHeight="1" x14ac:dyDescent="0.2">
      <c r="A48" s="39" t="str">
        <f>'Оценка (Этап III)'!A48</f>
        <v>Хвалынский</v>
      </c>
      <c r="B48" s="52">
        <f t="shared" si="0"/>
        <v>9.5</v>
      </c>
      <c r="C48" s="49">
        <f>'Оценка (Этап III)'!B48</f>
        <v>3.5</v>
      </c>
      <c r="D48" s="49">
        <v>3</v>
      </c>
      <c r="E48" s="49">
        <v>3</v>
      </c>
    </row>
    <row r="49" spans="1:5" ht="15.95" customHeight="1" x14ac:dyDescent="0.2">
      <c r="A49" s="39" t="str">
        <f>'Оценка (Этап III)'!A49</f>
        <v>Энгельсский</v>
      </c>
      <c r="B49" s="52">
        <f t="shared" si="0"/>
        <v>16</v>
      </c>
      <c r="C49" s="49">
        <f>'Оценка (Этап III)'!B49</f>
        <v>2</v>
      </c>
      <c r="D49" s="49">
        <v>9</v>
      </c>
      <c r="E49" s="49">
        <v>5</v>
      </c>
    </row>
  </sheetData>
  <mergeCells count="1">
    <mergeCell ref="A1:E1"/>
  </mergeCells>
  <pageMargins left="0.98425196850393704" right="0.51181102362204722" top="0.35433070866141736"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zoomScaleNormal="100" zoomScaleSheetLayoutView="100" zoomScalePageLayoutView="70" workbookViewId="0">
      <selection activeCell="F17" sqref="F17"/>
    </sheetView>
  </sheetViews>
  <sheetFormatPr defaultRowHeight="12.75" x14ac:dyDescent="0.2"/>
  <cols>
    <col min="1" max="1" width="26.42578125" style="22" customWidth="1"/>
    <col min="2" max="2" width="17.7109375" style="22" customWidth="1"/>
    <col min="3" max="3" width="26.140625" style="22" customWidth="1"/>
    <col min="4" max="4" width="27" style="22" customWidth="1"/>
    <col min="5" max="5" width="26.140625" style="22" customWidth="1"/>
    <col min="6" max="6" width="22.7109375" style="22" customWidth="1"/>
    <col min="7" max="7" width="24.7109375" style="22" customWidth="1"/>
    <col min="8" max="8" width="29" style="22" customWidth="1"/>
    <col min="9" max="16384" width="9.140625" style="22"/>
  </cols>
  <sheetData>
    <row r="1" spans="1:9" ht="16.5" customHeight="1" x14ac:dyDescent="0.25">
      <c r="A1" s="149" t="s">
        <v>168</v>
      </c>
      <c r="B1" s="149"/>
      <c r="C1" s="149"/>
      <c r="D1" s="150"/>
      <c r="E1" s="150"/>
      <c r="F1" s="150"/>
      <c r="G1" s="150"/>
      <c r="H1" s="150"/>
    </row>
    <row r="2" spans="1:9" ht="18.75" customHeight="1" x14ac:dyDescent="0.2">
      <c r="A2" s="4" t="s">
        <v>0</v>
      </c>
      <c r="B2" s="99" t="s">
        <v>209</v>
      </c>
      <c r="C2" s="24"/>
      <c r="D2" s="18"/>
      <c r="E2" s="18"/>
      <c r="F2" s="18"/>
      <c r="G2" s="18"/>
      <c r="H2" s="18"/>
    </row>
    <row r="3" spans="1:9" ht="135" customHeight="1" x14ac:dyDescent="0.2">
      <c r="A3" s="62" t="s">
        <v>59</v>
      </c>
      <c r="B3" s="62" t="s">
        <v>112</v>
      </c>
      <c r="C3" s="62"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62"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62"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62" t="str">
        <f>'Показатель 6.2'!A1</f>
        <v xml:space="preserve">6.2. Ежеквартальные сведения об исполнении бюджета муниципального образования </v>
      </c>
      <c r="G3" s="62" t="str">
        <f>'Показатель 6.3'!A1</f>
        <v xml:space="preserve">6.3. Ежеквартальные сведения об объеме муниципального долга муниципального образования </v>
      </c>
      <c r="H3" s="62"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51"/>
    </row>
    <row r="4" spans="1:9" ht="15.95" customHeight="1" x14ac:dyDescent="0.2">
      <c r="A4" s="95" t="s">
        <v>1</v>
      </c>
      <c r="B4" s="63" t="s">
        <v>2</v>
      </c>
      <c r="C4" s="63" t="s">
        <v>2</v>
      </c>
      <c r="D4" s="96" t="s">
        <v>2</v>
      </c>
      <c r="E4" s="96" t="s">
        <v>2</v>
      </c>
      <c r="F4" s="96" t="s">
        <v>2</v>
      </c>
      <c r="G4" s="96" t="s">
        <v>2</v>
      </c>
      <c r="H4" s="96" t="s">
        <v>2</v>
      </c>
    </row>
    <row r="5" spans="1:9" ht="15.95" customHeight="1" x14ac:dyDescent="0.2">
      <c r="A5" s="95" t="s">
        <v>63</v>
      </c>
      <c r="B5" s="98">
        <f>SUM(C5:H5)</f>
        <v>10</v>
      </c>
      <c r="C5" s="97">
        <f>'Методика III этап'!C9</f>
        <v>2</v>
      </c>
      <c r="D5" s="97">
        <f>'Методика III этап'!C13</f>
        <v>2</v>
      </c>
      <c r="E5" s="97">
        <f>'Методика III этап'!C19</f>
        <v>1</v>
      </c>
      <c r="F5" s="97">
        <f>'Методика III этап'!C23</f>
        <v>2</v>
      </c>
      <c r="G5" s="97">
        <f>'Методика III этап'!C28</f>
        <v>1</v>
      </c>
      <c r="H5" s="97">
        <f>'Методика III этап'!C33</f>
        <v>2</v>
      </c>
    </row>
    <row r="6" spans="1:9" s="47" customFormat="1" ht="15.95" customHeight="1" x14ac:dyDescent="0.2">
      <c r="A6" s="74" t="s">
        <v>170</v>
      </c>
      <c r="B6" s="91"/>
      <c r="C6" s="92"/>
      <c r="D6" s="93"/>
      <c r="E6" s="93"/>
      <c r="F6" s="93"/>
      <c r="G6" s="93"/>
      <c r="H6" s="93"/>
    </row>
    <row r="7" spans="1:9" ht="17.25" customHeight="1" x14ac:dyDescent="0.2">
      <c r="A7" s="39" t="s">
        <v>18</v>
      </c>
      <c r="B7" s="52">
        <f>SUM(C7:H7)</f>
        <v>9</v>
      </c>
      <c r="C7" s="49">
        <f>'Показатель 5.1'!J8</f>
        <v>2</v>
      </c>
      <c r="D7" s="147">
        <f>'Показатель 5.2'!J9</f>
        <v>2</v>
      </c>
      <c r="E7" s="147">
        <f>'Показатель 6.1'!J8</f>
        <v>1</v>
      </c>
      <c r="F7" s="147">
        <f>'Показатель 6.2'!J9</f>
        <v>2</v>
      </c>
      <c r="G7" s="147">
        <f>'Показатель 6.3'!J8</f>
        <v>1</v>
      </c>
      <c r="H7" s="147">
        <f>'Показатель 7.1'!J9</f>
        <v>1</v>
      </c>
    </row>
    <row r="8" spans="1:9" ht="15.95" customHeight="1" x14ac:dyDescent="0.2">
      <c r="A8" s="39" t="s">
        <v>19</v>
      </c>
      <c r="B8" s="52">
        <f>SUM(C8:H8)</f>
        <v>3</v>
      </c>
      <c r="C8" s="49">
        <f>'Показатель 5.1'!J9</f>
        <v>2</v>
      </c>
      <c r="D8" s="147">
        <f>'Показатель 5.2'!J10</f>
        <v>1</v>
      </c>
      <c r="E8" s="147">
        <f>'Показатель 6.1'!J9</f>
        <v>0</v>
      </c>
      <c r="F8" s="147">
        <f>'Показатель 6.2'!J10</f>
        <v>0</v>
      </c>
      <c r="G8" s="147">
        <f>'Показатель 6.3'!J9</f>
        <v>0</v>
      </c>
      <c r="H8" s="147">
        <f>'Показатель 7.1'!J10</f>
        <v>0</v>
      </c>
    </row>
    <row r="9" spans="1:9" ht="15.95" customHeight="1" x14ac:dyDescent="0.2">
      <c r="A9" s="39" t="s">
        <v>172</v>
      </c>
      <c r="B9" s="52">
        <f>SUM(C9:H9)</f>
        <v>5</v>
      </c>
      <c r="C9" s="49">
        <f>'Показатель 5.1'!J10</f>
        <v>1</v>
      </c>
      <c r="D9" s="147">
        <f>'Показатель 5.2'!J11</f>
        <v>1</v>
      </c>
      <c r="E9" s="147">
        <f>'Показатель 6.1'!J10</f>
        <v>0</v>
      </c>
      <c r="F9" s="147">
        <f>'Показатель 6.2'!J11</f>
        <v>0</v>
      </c>
      <c r="G9" s="147">
        <f>'Показатель 6.3'!J10</f>
        <v>1</v>
      </c>
      <c r="H9" s="147">
        <f>'Показатель 7.1'!J11</f>
        <v>2</v>
      </c>
    </row>
    <row r="10" spans="1:9" ht="15.95" customHeight="1" x14ac:dyDescent="0.2">
      <c r="A10" s="39" t="s">
        <v>20</v>
      </c>
      <c r="B10" s="52">
        <f>SUM(C10:H10)</f>
        <v>4</v>
      </c>
      <c r="C10" s="49">
        <f>'Показатель 5.1'!J11</f>
        <v>2</v>
      </c>
      <c r="D10" s="147">
        <f>'Показатель 5.2'!J12</f>
        <v>0</v>
      </c>
      <c r="E10" s="147">
        <f>'Показатель 6.1'!J11</f>
        <v>0</v>
      </c>
      <c r="F10" s="147">
        <f>'Показатель 6.2'!J12</f>
        <v>0</v>
      </c>
      <c r="G10" s="147">
        <f>'Показатель 6.3'!J11</f>
        <v>0</v>
      </c>
      <c r="H10" s="147">
        <f>'Показатель 7.1'!J12</f>
        <v>2</v>
      </c>
    </row>
    <row r="11" spans="1:9" s="47" customFormat="1" ht="15.95" customHeight="1" x14ac:dyDescent="0.2">
      <c r="A11" s="74" t="s">
        <v>60</v>
      </c>
      <c r="B11" s="91"/>
      <c r="C11" s="94"/>
      <c r="D11" s="148"/>
      <c r="E11" s="148"/>
      <c r="F11" s="148"/>
      <c r="G11" s="148"/>
      <c r="H11" s="148"/>
    </row>
    <row r="12" spans="1:9" ht="15.95" customHeight="1" x14ac:dyDescent="0.2">
      <c r="A12" s="39" t="s">
        <v>21</v>
      </c>
      <c r="B12" s="52">
        <f t="shared" ref="B12:B49" si="0">SUM(C12:H12)</f>
        <v>3</v>
      </c>
      <c r="C12" s="49">
        <f>'Показатель 5.1'!J13</f>
        <v>2</v>
      </c>
      <c r="D12" s="147">
        <f>'Показатель 5.2'!J14</f>
        <v>0</v>
      </c>
      <c r="E12" s="147">
        <f>'Показатель 6.1'!J13</f>
        <v>0</v>
      </c>
      <c r="F12" s="147">
        <f>'Показатель 6.2'!J14</f>
        <v>0</v>
      </c>
      <c r="G12" s="147">
        <f>'Показатель 6.3'!J13</f>
        <v>1</v>
      </c>
      <c r="H12" s="147">
        <f>'Показатель 7.1'!J14</f>
        <v>0</v>
      </c>
    </row>
    <row r="13" spans="1:9" ht="15.95" customHeight="1" x14ac:dyDescent="0.2">
      <c r="A13" s="39" t="s">
        <v>23</v>
      </c>
      <c r="B13" s="52">
        <f t="shared" si="0"/>
        <v>5</v>
      </c>
      <c r="C13" s="49">
        <f>'Показатель 5.1'!J14</f>
        <v>1</v>
      </c>
      <c r="D13" s="147">
        <f>'Показатель 5.2'!J15</f>
        <v>2</v>
      </c>
      <c r="E13" s="147">
        <f>'Показатель 6.1'!J14</f>
        <v>1</v>
      </c>
      <c r="F13" s="147">
        <f>'Показатель 6.2'!J15</f>
        <v>0</v>
      </c>
      <c r="G13" s="147">
        <f>'Показатель 6.3'!J14</f>
        <v>1</v>
      </c>
      <c r="H13" s="147">
        <f>'Показатель 7.1'!J15</f>
        <v>0</v>
      </c>
    </row>
    <row r="14" spans="1:9" ht="15.95" customHeight="1" x14ac:dyDescent="0.2">
      <c r="A14" s="39" t="s">
        <v>22</v>
      </c>
      <c r="B14" s="52">
        <f t="shared" si="0"/>
        <v>9</v>
      </c>
      <c r="C14" s="49">
        <f>'Показатель 5.1'!J15</f>
        <v>2</v>
      </c>
      <c r="D14" s="147">
        <f>'Показатель 5.2'!J16</f>
        <v>2</v>
      </c>
      <c r="E14" s="147">
        <f>'Показатель 6.1'!J15</f>
        <v>1</v>
      </c>
      <c r="F14" s="147">
        <f>'Показатель 6.2'!J16</f>
        <v>2</v>
      </c>
      <c r="G14" s="147">
        <f>'Показатель 6.3'!J15</f>
        <v>1</v>
      </c>
      <c r="H14" s="147">
        <f>'Показатель 7.1'!J16</f>
        <v>1</v>
      </c>
    </row>
    <row r="15" spans="1:9" ht="15.95" customHeight="1" x14ac:dyDescent="0.2">
      <c r="A15" s="39" t="s">
        <v>24</v>
      </c>
      <c r="B15" s="52">
        <f t="shared" si="0"/>
        <v>5.5</v>
      </c>
      <c r="C15" s="49">
        <f>'Показатель 5.1'!J16</f>
        <v>2</v>
      </c>
      <c r="D15" s="147">
        <f>'Показатель 5.2'!J17</f>
        <v>2</v>
      </c>
      <c r="E15" s="147">
        <f>'Показатель 6.1'!J16</f>
        <v>1</v>
      </c>
      <c r="F15" s="147">
        <f>'Показатель 6.2'!J17</f>
        <v>0.5</v>
      </c>
      <c r="G15" s="147">
        <f>'Показатель 6.3'!J16</f>
        <v>0</v>
      </c>
      <c r="H15" s="147">
        <f>'Показатель 7.1'!J17</f>
        <v>0</v>
      </c>
    </row>
    <row r="16" spans="1:9" ht="15.95" customHeight="1" x14ac:dyDescent="0.2">
      <c r="A16" s="39" t="s">
        <v>25</v>
      </c>
      <c r="B16" s="52">
        <f t="shared" si="0"/>
        <v>9</v>
      </c>
      <c r="C16" s="49">
        <f>'Показатель 5.1'!J17</f>
        <v>2</v>
      </c>
      <c r="D16" s="147">
        <f>'Показатель 5.2'!J18</f>
        <v>2</v>
      </c>
      <c r="E16" s="147">
        <f>'Показатель 6.1'!J17</f>
        <v>1</v>
      </c>
      <c r="F16" s="147">
        <f>'Показатель 6.2'!J18</f>
        <v>2</v>
      </c>
      <c r="G16" s="147">
        <f>'Показатель 6.3'!J17</f>
        <v>1</v>
      </c>
      <c r="H16" s="147">
        <f>'Показатель 7.1'!J18</f>
        <v>1</v>
      </c>
    </row>
    <row r="17" spans="1:8" ht="15.95" customHeight="1" x14ac:dyDescent="0.2">
      <c r="A17" s="39" t="s">
        <v>26</v>
      </c>
      <c r="B17" s="52">
        <f t="shared" si="0"/>
        <v>10</v>
      </c>
      <c r="C17" s="49">
        <f>'Показатель 5.1'!J18</f>
        <v>2</v>
      </c>
      <c r="D17" s="147">
        <f>'Показатель 5.2'!J19</f>
        <v>2</v>
      </c>
      <c r="E17" s="147">
        <f>'Показатель 6.1'!J18</f>
        <v>1</v>
      </c>
      <c r="F17" s="147">
        <f>'Показатель 6.2'!J19</f>
        <v>2</v>
      </c>
      <c r="G17" s="147">
        <f>'Показатель 6.3'!J18</f>
        <v>1</v>
      </c>
      <c r="H17" s="147">
        <f>'Показатель 7.1'!J19</f>
        <v>2</v>
      </c>
    </row>
    <row r="18" spans="1:8" ht="15.95" customHeight="1" x14ac:dyDescent="0.2">
      <c r="A18" s="39" t="s">
        <v>61</v>
      </c>
      <c r="B18" s="52">
        <f t="shared" si="0"/>
        <v>2.5</v>
      </c>
      <c r="C18" s="49">
        <f>'Показатель 5.1'!J19</f>
        <v>2</v>
      </c>
      <c r="D18" s="147">
        <f>'Показатель 5.2'!J20</f>
        <v>0</v>
      </c>
      <c r="E18" s="147">
        <f>'Показатель 6.1'!J19</f>
        <v>0</v>
      </c>
      <c r="F18" s="147">
        <f>'Показатель 6.2'!J20</f>
        <v>0</v>
      </c>
      <c r="G18" s="147">
        <f>'Показатель 6.3'!J19</f>
        <v>0.5</v>
      </c>
      <c r="H18" s="147">
        <f>'Показатель 7.1'!J20</f>
        <v>0</v>
      </c>
    </row>
    <row r="19" spans="1:8" ht="15.95" customHeight="1" x14ac:dyDescent="0.2">
      <c r="A19" s="39" t="s">
        <v>27</v>
      </c>
      <c r="B19" s="52">
        <f t="shared" si="0"/>
        <v>2</v>
      </c>
      <c r="C19" s="49">
        <f>'Показатель 5.1'!J20</f>
        <v>2</v>
      </c>
      <c r="D19" s="147">
        <f>'Показатель 5.2'!J21</f>
        <v>0</v>
      </c>
      <c r="E19" s="147">
        <f>'Показатель 6.1'!J20</f>
        <v>0</v>
      </c>
      <c r="F19" s="147">
        <f>'Показатель 6.2'!J21</f>
        <v>0</v>
      </c>
      <c r="G19" s="147">
        <f>'Показатель 6.3'!J20</f>
        <v>0</v>
      </c>
      <c r="H19" s="147">
        <f>'Показатель 7.1'!J21</f>
        <v>0</v>
      </c>
    </row>
    <row r="20" spans="1:8" ht="15.95" customHeight="1" x14ac:dyDescent="0.2">
      <c r="A20" s="39" t="s">
        <v>28</v>
      </c>
      <c r="B20" s="52">
        <f t="shared" si="0"/>
        <v>4</v>
      </c>
      <c r="C20" s="49">
        <f>'Показатель 5.1'!J21</f>
        <v>2</v>
      </c>
      <c r="D20" s="147">
        <f>'Показатель 5.2'!J22</f>
        <v>0</v>
      </c>
      <c r="E20" s="147">
        <f>'Показатель 6.1'!J21</f>
        <v>1</v>
      </c>
      <c r="F20" s="147">
        <f>'Показатель 6.2'!J22</f>
        <v>0</v>
      </c>
      <c r="G20" s="147">
        <f>'Показатель 6.3'!J21</f>
        <v>1</v>
      </c>
      <c r="H20" s="147">
        <f>'Показатель 7.1'!J22</f>
        <v>0</v>
      </c>
    </row>
    <row r="21" spans="1:8" ht="15.95" customHeight="1" x14ac:dyDescent="0.2">
      <c r="A21" s="39" t="s">
        <v>158</v>
      </c>
      <c r="B21" s="52">
        <f t="shared" si="0"/>
        <v>6</v>
      </c>
      <c r="C21" s="49">
        <f>'Показатель 5.1'!J22</f>
        <v>2</v>
      </c>
      <c r="D21" s="147">
        <f>'Показатель 5.2'!J23</f>
        <v>2</v>
      </c>
      <c r="E21" s="147">
        <f>'Показатель 6.1'!J22</f>
        <v>0</v>
      </c>
      <c r="F21" s="147">
        <f>'Показатель 6.2'!J23</f>
        <v>0</v>
      </c>
      <c r="G21" s="147">
        <f>'Показатель 6.3'!J22</f>
        <v>1</v>
      </c>
      <c r="H21" s="147">
        <f>'Показатель 7.1'!J23</f>
        <v>1</v>
      </c>
    </row>
    <row r="22" spans="1:8" ht="15.95" customHeight="1" x14ac:dyDescent="0.2">
      <c r="A22" s="39" t="s">
        <v>29</v>
      </c>
      <c r="B22" s="52">
        <f t="shared" si="0"/>
        <v>5</v>
      </c>
      <c r="C22" s="49">
        <f>'Показатель 5.1'!J23</f>
        <v>2</v>
      </c>
      <c r="D22" s="147">
        <f>'Показатель 5.2'!J24</f>
        <v>1</v>
      </c>
      <c r="E22" s="147">
        <f>'Показатель 6.1'!J23</f>
        <v>0</v>
      </c>
      <c r="F22" s="147">
        <f>'Показатель 6.2'!J24</f>
        <v>0</v>
      </c>
      <c r="G22" s="147">
        <f>'Показатель 6.3'!J23</f>
        <v>1</v>
      </c>
      <c r="H22" s="147">
        <f>'Показатель 7.1'!J24</f>
        <v>1</v>
      </c>
    </row>
    <row r="23" spans="1:8" ht="15.95" customHeight="1" x14ac:dyDescent="0.2">
      <c r="A23" s="39" t="s">
        <v>30</v>
      </c>
      <c r="B23" s="52">
        <f t="shared" si="0"/>
        <v>4</v>
      </c>
      <c r="C23" s="49">
        <f>'Показатель 5.1'!J24</f>
        <v>2</v>
      </c>
      <c r="D23" s="147">
        <f>'Показатель 5.2'!J25</f>
        <v>1</v>
      </c>
      <c r="E23" s="147">
        <f>'Показатель 6.1'!J24</f>
        <v>0</v>
      </c>
      <c r="F23" s="147">
        <f>'Показатель 6.2'!J25</f>
        <v>0</v>
      </c>
      <c r="G23" s="147">
        <f>'Показатель 6.3'!J24</f>
        <v>1</v>
      </c>
      <c r="H23" s="147">
        <f>'Показатель 7.1'!J25</f>
        <v>0</v>
      </c>
    </row>
    <row r="24" spans="1:8" ht="15.95" customHeight="1" x14ac:dyDescent="0.2">
      <c r="A24" s="39" t="s">
        <v>31</v>
      </c>
      <c r="B24" s="52">
        <f t="shared" si="0"/>
        <v>8</v>
      </c>
      <c r="C24" s="49">
        <f>'Показатель 5.1'!J25</f>
        <v>2</v>
      </c>
      <c r="D24" s="147">
        <f>'Показатель 5.2'!J26</f>
        <v>2</v>
      </c>
      <c r="E24" s="147">
        <f>'Показатель 6.1'!J25</f>
        <v>0</v>
      </c>
      <c r="F24" s="147">
        <f>'Показатель 6.2'!J26</f>
        <v>2</v>
      </c>
      <c r="G24" s="147">
        <f>'Показатель 6.3'!J25</f>
        <v>1</v>
      </c>
      <c r="H24" s="147">
        <f>'Показатель 7.1'!J26</f>
        <v>1</v>
      </c>
    </row>
    <row r="25" spans="1:8" ht="15.95" customHeight="1" x14ac:dyDescent="0.2">
      <c r="A25" s="39" t="s">
        <v>32</v>
      </c>
      <c r="B25" s="52">
        <f t="shared" si="0"/>
        <v>7</v>
      </c>
      <c r="C25" s="49">
        <f>'Показатель 5.1'!J26</f>
        <v>2</v>
      </c>
      <c r="D25" s="147">
        <f>'Показатель 5.2'!J27</f>
        <v>1</v>
      </c>
      <c r="E25" s="147">
        <f>'Показатель 6.1'!J26</f>
        <v>1</v>
      </c>
      <c r="F25" s="147">
        <f>'Показатель 6.2'!J27</f>
        <v>2</v>
      </c>
      <c r="G25" s="147">
        <f>'Показатель 6.3'!J26</f>
        <v>1</v>
      </c>
      <c r="H25" s="147">
        <f>'Показатель 7.1'!J27</f>
        <v>0</v>
      </c>
    </row>
    <row r="26" spans="1:8" ht="15.95" customHeight="1" x14ac:dyDescent="0.2">
      <c r="A26" s="39" t="s">
        <v>33</v>
      </c>
      <c r="B26" s="52">
        <f t="shared" si="0"/>
        <v>4</v>
      </c>
      <c r="C26" s="49">
        <f>'Показатель 5.1'!J27</f>
        <v>2</v>
      </c>
      <c r="D26" s="147">
        <f>'Показатель 5.2'!J28</f>
        <v>1</v>
      </c>
      <c r="E26" s="147">
        <f>'Показатель 6.1'!J27</f>
        <v>0</v>
      </c>
      <c r="F26" s="147">
        <f>'Показатель 6.2'!J28</f>
        <v>0</v>
      </c>
      <c r="G26" s="147">
        <f>'Показатель 6.3'!J27</f>
        <v>1</v>
      </c>
      <c r="H26" s="147">
        <f>'Показатель 7.1'!J28</f>
        <v>0</v>
      </c>
    </row>
    <row r="27" spans="1:8" ht="15.95" customHeight="1" x14ac:dyDescent="0.2">
      <c r="A27" s="39" t="s">
        <v>34</v>
      </c>
      <c r="B27" s="52">
        <f t="shared" si="0"/>
        <v>6</v>
      </c>
      <c r="C27" s="49">
        <f>'Показатель 5.1'!J28</f>
        <v>2</v>
      </c>
      <c r="D27" s="147">
        <f>'Показатель 5.2'!J29</f>
        <v>1</v>
      </c>
      <c r="E27" s="147">
        <f>'Показатель 6.1'!J28</f>
        <v>0</v>
      </c>
      <c r="F27" s="147">
        <f>'Показатель 6.2'!J29</f>
        <v>2</v>
      </c>
      <c r="G27" s="147">
        <f>'Показатель 6.3'!J28</f>
        <v>1</v>
      </c>
      <c r="H27" s="147">
        <f>'Показатель 7.1'!J29</f>
        <v>0</v>
      </c>
    </row>
    <row r="28" spans="1:8" ht="15.95" customHeight="1" x14ac:dyDescent="0.2">
      <c r="A28" s="39" t="s">
        <v>35</v>
      </c>
      <c r="B28" s="52">
        <f t="shared" si="0"/>
        <v>2</v>
      </c>
      <c r="C28" s="49">
        <f>'Показатель 5.1'!J29</f>
        <v>2</v>
      </c>
      <c r="D28" s="147">
        <f>'Показатель 5.2'!J30</f>
        <v>0</v>
      </c>
      <c r="E28" s="147">
        <f>'Показатель 6.1'!J29</f>
        <v>0</v>
      </c>
      <c r="F28" s="147">
        <f>'Показатель 6.2'!J30</f>
        <v>0</v>
      </c>
      <c r="G28" s="147">
        <f>'Показатель 6.3'!J29</f>
        <v>0</v>
      </c>
      <c r="H28" s="147">
        <f>'Показатель 7.1'!J30</f>
        <v>0</v>
      </c>
    </row>
    <row r="29" spans="1:8" ht="15.95" customHeight="1" x14ac:dyDescent="0.2">
      <c r="A29" s="39" t="s">
        <v>36</v>
      </c>
      <c r="B29" s="52">
        <f t="shared" si="0"/>
        <v>8</v>
      </c>
      <c r="C29" s="49">
        <f>'Показатель 5.1'!J30</f>
        <v>2</v>
      </c>
      <c r="D29" s="147">
        <f>'Показатель 5.2'!J31</f>
        <v>2</v>
      </c>
      <c r="E29" s="147">
        <f>'Показатель 6.1'!J30</f>
        <v>1</v>
      </c>
      <c r="F29" s="147">
        <f>'Показатель 6.2'!J31</f>
        <v>2</v>
      </c>
      <c r="G29" s="147">
        <f>'Показатель 6.3'!J30</f>
        <v>1</v>
      </c>
      <c r="H29" s="147">
        <f>'Показатель 7.1'!J31</f>
        <v>0</v>
      </c>
    </row>
    <row r="30" spans="1:8" ht="15.95" customHeight="1" x14ac:dyDescent="0.2">
      <c r="A30" s="39" t="s">
        <v>37</v>
      </c>
      <c r="B30" s="52">
        <f t="shared" si="0"/>
        <v>6</v>
      </c>
      <c r="C30" s="49">
        <f>'Показатель 5.1'!J31</f>
        <v>2</v>
      </c>
      <c r="D30" s="147">
        <f>'Показатель 5.2'!J32</f>
        <v>1</v>
      </c>
      <c r="E30" s="147">
        <f>'Показатель 6.1'!J31</f>
        <v>0</v>
      </c>
      <c r="F30" s="147">
        <f>'Показатель 6.2'!J32</f>
        <v>2</v>
      </c>
      <c r="G30" s="147">
        <f>'Показатель 6.3'!J31</f>
        <v>1</v>
      </c>
      <c r="H30" s="147">
        <f>'Показатель 7.1'!J32</f>
        <v>0</v>
      </c>
    </row>
    <row r="31" spans="1:8" ht="15.95" customHeight="1" x14ac:dyDescent="0.2">
      <c r="A31" s="39" t="s">
        <v>38</v>
      </c>
      <c r="B31" s="52">
        <f t="shared" si="0"/>
        <v>8</v>
      </c>
      <c r="C31" s="49">
        <f>'Показатель 5.1'!J32</f>
        <v>2</v>
      </c>
      <c r="D31" s="147">
        <f>'Показатель 5.2'!J33</f>
        <v>2</v>
      </c>
      <c r="E31" s="147">
        <f>'Показатель 6.1'!J32</f>
        <v>1</v>
      </c>
      <c r="F31" s="147">
        <f>'Показатель 6.2'!J33</f>
        <v>2</v>
      </c>
      <c r="G31" s="147">
        <f>'Показатель 6.3'!J32</f>
        <v>1</v>
      </c>
      <c r="H31" s="147">
        <f>'Показатель 7.1'!J33</f>
        <v>0</v>
      </c>
    </row>
    <row r="32" spans="1:8" ht="15.95" customHeight="1" x14ac:dyDescent="0.2">
      <c r="A32" s="39" t="s">
        <v>39</v>
      </c>
      <c r="B32" s="52">
        <f t="shared" si="0"/>
        <v>9</v>
      </c>
      <c r="C32" s="49">
        <f>'Показатель 5.1'!J33</f>
        <v>2</v>
      </c>
      <c r="D32" s="147">
        <f>'Показатель 5.2'!J34</f>
        <v>2</v>
      </c>
      <c r="E32" s="147">
        <f>'Показатель 6.1'!J33</f>
        <v>1</v>
      </c>
      <c r="F32" s="147">
        <f>'Показатель 6.2'!J34</f>
        <v>2</v>
      </c>
      <c r="G32" s="147">
        <f>'Показатель 6.3'!J33</f>
        <v>1</v>
      </c>
      <c r="H32" s="147">
        <f>'Показатель 7.1'!J34</f>
        <v>1</v>
      </c>
    </row>
    <row r="33" spans="1:8" ht="15.95" customHeight="1" x14ac:dyDescent="0.2">
      <c r="A33" s="39" t="s">
        <v>40</v>
      </c>
      <c r="B33" s="52">
        <f t="shared" si="0"/>
        <v>3</v>
      </c>
      <c r="C33" s="49">
        <f>'Показатель 5.1'!J34</f>
        <v>0</v>
      </c>
      <c r="D33" s="147">
        <f>'Показатель 5.2'!J35</f>
        <v>0</v>
      </c>
      <c r="E33" s="147">
        <f>'Показатель 6.1'!J34</f>
        <v>0</v>
      </c>
      <c r="F33" s="147">
        <f>'Показатель 6.2'!J35</f>
        <v>2</v>
      </c>
      <c r="G33" s="147">
        <f>'Показатель 6.3'!J34</f>
        <v>1</v>
      </c>
      <c r="H33" s="147">
        <f>'Показатель 7.1'!J35</f>
        <v>0</v>
      </c>
    </row>
    <row r="34" spans="1:8" ht="15.95" customHeight="1" x14ac:dyDescent="0.2">
      <c r="A34" s="39" t="s">
        <v>41</v>
      </c>
      <c r="B34" s="52">
        <f t="shared" si="0"/>
        <v>6</v>
      </c>
      <c r="C34" s="49">
        <f>'Показатель 5.1'!J35</f>
        <v>1</v>
      </c>
      <c r="D34" s="147">
        <f>'Показатель 5.2'!J36</f>
        <v>2</v>
      </c>
      <c r="E34" s="147">
        <f>'Показатель 6.1'!J35</f>
        <v>0</v>
      </c>
      <c r="F34" s="147">
        <f>'Показатель 6.2'!J36</f>
        <v>2</v>
      </c>
      <c r="G34" s="147">
        <f>'Показатель 6.3'!J35</f>
        <v>1</v>
      </c>
      <c r="H34" s="147">
        <f>'Показатель 7.1'!J36</f>
        <v>0</v>
      </c>
    </row>
    <row r="35" spans="1:8" ht="15.95" customHeight="1" x14ac:dyDescent="0.2">
      <c r="A35" s="39" t="s">
        <v>42</v>
      </c>
      <c r="B35" s="52">
        <f t="shared" si="0"/>
        <v>5</v>
      </c>
      <c r="C35" s="49">
        <f>'Показатель 5.1'!J36</f>
        <v>2</v>
      </c>
      <c r="D35" s="147">
        <f>'Показатель 5.2'!J37</f>
        <v>0</v>
      </c>
      <c r="E35" s="147">
        <f>'Показатель 6.1'!J36</f>
        <v>1</v>
      </c>
      <c r="F35" s="147">
        <f>'Показатель 6.2'!J37</f>
        <v>1</v>
      </c>
      <c r="G35" s="147">
        <f>'Показатель 6.3'!J36</f>
        <v>1</v>
      </c>
      <c r="H35" s="147">
        <f>'Показатель 7.1'!J37</f>
        <v>0</v>
      </c>
    </row>
    <row r="36" spans="1:8" ht="15.95" customHeight="1" x14ac:dyDescent="0.2">
      <c r="A36" s="39" t="s">
        <v>43</v>
      </c>
      <c r="B36" s="52">
        <f t="shared" si="0"/>
        <v>9</v>
      </c>
      <c r="C36" s="49">
        <f>'Показатель 5.1'!J37</f>
        <v>2</v>
      </c>
      <c r="D36" s="147">
        <f>'Показатель 5.2'!J38</f>
        <v>2</v>
      </c>
      <c r="E36" s="147">
        <f>'Показатель 6.1'!J37</f>
        <v>1</v>
      </c>
      <c r="F36" s="147">
        <f>'Показатель 6.2'!J38</f>
        <v>2</v>
      </c>
      <c r="G36" s="147">
        <f>'Показатель 6.3'!J37</f>
        <v>1</v>
      </c>
      <c r="H36" s="147">
        <f>'Показатель 7.1'!J38</f>
        <v>1</v>
      </c>
    </row>
    <row r="37" spans="1:8" ht="15.95" customHeight="1" x14ac:dyDescent="0.2">
      <c r="A37" s="39" t="s">
        <v>44</v>
      </c>
      <c r="B37" s="52">
        <f t="shared" si="0"/>
        <v>7</v>
      </c>
      <c r="C37" s="49">
        <f>'Показатель 5.1'!J38</f>
        <v>2</v>
      </c>
      <c r="D37" s="147">
        <f>'Показатель 5.2'!J39</f>
        <v>2</v>
      </c>
      <c r="E37" s="147">
        <f>'Показатель 6.1'!J38</f>
        <v>0</v>
      </c>
      <c r="F37" s="147">
        <f>'Показатель 6.2'!J39</f>
        <v>2</v>
      </c>
      <c r="G37" s="147">
        <f>'Показатель 6.3'!J38</f>
        <v>1</v>
      </c>
      <c r="H37" s="147">
        <f>'Показатель 7.1'!J39</f>
        <v>0</v>
      </c>
    </row>
    <row r="38" spans="1:8" ht="15.95" customHeight="1" x14ac:dyDescent="0.2">
      <c r="A38" s="39" t="s">
        <v>45</v>
      </c>
      <c r="B38" s="52">
        <f t="shared" si="0"/>
        <v>4</v>
      </c>
      <c r="C38" s="49">
        <f>'Показатель 5.1'!J39</f>
        <v>2</v>
      </c>
      <c r="D38" s="147">
        <f>'Показатель 5.2'!J40</f>
        <v>1</v>
      </c>
      <c r="E38" s="147">
        <f>'Показатель 6.1'!J39</f>
        <v>0</v>
      </c>
      <c r="F38" s="147">
        <f>'Показатель 6.2'!J40</f>
        <v>0</v>
      </c>
      <c r="G38" s="147">
        <f>'Показатель 6.3'!J39</f>
        <v>1</v>
      </c>
      <c r="H38" s="147">
        <f>'Показатель 7.1'!J40</f>
        <v>0</v>
      </c>
    </row>
    <row r="39" spans="1:8" ht="15.95" customHeight="1" x14ac:dyDescent="0.2">
      <c r="A39" s="39" t="s">
        <v>46</v>
      </c>
      <c r="B39" s="52">
        <f t="shared" si="0"/>
        <v>8</v>
      </c>
      <c r="C39" s="49">
        <f>'Показатель 5.1'!J40</f>
        <v>2</v>
      </c>
      <c r="D39" s="147">
        <f>'Показатель 5.2'!J41</f>
        <v>2</v>
      </c>
      <c r="E39" s="147">
        <f>'Показатель 6.1'!J40</f>
        <v>1</v>
      </c>
      <c r="F39" s="147">
        <f>'Показатель 6.2'!J41</f>
        <v>2</v>
      </c>
      <c r="G39" s="147">
        <f>'Показатель 6.3'!J40</f>
        <v>1</v>
      </c>
      <c r="H39" s="147">
        <f>'Показатель 7.1'!J41</f>
        <v>0</v>
      </c>
    </row>
    <row r="40" spans="1:8" ht="15.95" customHeight="1" x14ac:dyDescent="0.2">
      <c r="A40" s="39" t="s">
        <v>47</v>
      </c>
      <c r="B40" s="52">
        <f t="shared" si="0"/>
        <v>9</v>
      </c>
      <c r="C40" s="49">
        <f>'Показатель 5.1'!J41</f>
        <v>2</v>
      </c>
      <c r="D40" s="147">
        <f>'Показатель 5.2'!J42</f>
        <v>2</v>
      </c>
      <c r="E40" s="147">
        <f>'Показатель 6.1'!J41</f>
        <v>1</v>
      </c>
      <c r="F40" s="147">
        <f>'Показатель 6.2'!J42</f>
        <v>2</v>
      </c>
      <c r="G40" s="147">
        <f>'Показатель 6.3'!J41</f>
        <v>1</v>
      </c>
      <c r="H40" s="147">
        <f>'Показатель 7.1'!J42</f>
        <v>1</v>
      </c>
    </row>
    <row r="41" spans="1:8" ht="15.95" customHeight="1" x14ac:dyDescent="0.2">
      <c r="A41" s="39" t="s">
        <v>48</v>
      </c>
      <c r="B41" s="52">
        <f t="shared" si="0"/>
        <v>5</v>
      </c>
      <c r="C41" s="49">
        <f>'Показатель 5.1'!J42</f>
        <v>2</v>
      </c>
      <c r="D41" s="147">
        <f>'Показатель 5.2'!J43</f>
        <v>2</v>
      </c>
      <c r="E41" s="147">
        <f>'Показатель 6.1'!J42</f>
        <v>0</v>
      </c>
      <c r="F41" s="147">
        <f>'Показатель 6.2'!J43</f>
        <v>0</v>
      </c>
      <c r="G41" s="147">
        <f>'Показатель 6.3'!J42</f>
        <v>1</v>
      </c>
      <c r="H41" s="147">
        <f>'Показатель 7.1'!J43</f>
        <v>0</v>
      </c>
    </row>
    <row r="42" spans="1:8" ht="15.95" customHeight="1" x14ac:dyDescent="0.2">
      <c r="A42" s="39" t="s">
        <v>49</v>
      </c>
      <c r="B42" s="52">
        <f t="shared" si="0"/>
        <v>5</v>
      </c>
      <c r="C42" s="49">
        <f>'Показатель 5.1'!J43</f>
        <v>2</v>
      </c>
      <c r="D42" s="147">
        <f>'Показатель 5.2'!J44</f>
        <v>0</v>
      </c>
      <c r="E42" s="147">
        <f>'Показатель 6.1'!J43</f>
        <v>0</v>
      </c>
      <c r="F42" s="147">
        <f>'Показатель 6.2'!J44</f>
        <v>1</v>
      </c>
      <c r="G42" s="147">
        <f>'Показатель 6.3'!J43</f>
        <v>1</v>
      </c>
      <c r="H42" s="147">
        <f>'Показатель 7.1'!J44</f>
        <v>1</v>
      </c>
    </row>
    <row r="43" spans="1:8" ht="15.95" customHeight="1" x14ac:dyDescent="0.2">
      <c r="A43" s="39" t="s">
        <v>51</v>
      </c>
      <c r="B43" s="52">
        <f t="shared" si="0"/>
        <v>7</v>
      </c>
      <c r="C43" s="49">
        <f>'Показатель 5.1'!J44</f>
        <v>2</v>
      </c>
      <c r="D43" s="147">
        <f>'Показатель 5.2'!J45</f>
        <v>2</v>
      </c>
      <c r="E43" s="147">
        <f>'Показатель 6.1'!J44</f>
        <v>0</v>
      </c>
      <c r="F43" s="147">
        <f>'Показатель 6.2'!J45</f>
        <v>2</v>
      </c>
      <c r="G43" s="147">
        <f>'Показатель 6.3'!J44</f>
        <v>1</v>
      </c>
      <c r="H43" s="147">
        <f>'Показатель 7.1'!J45</f>
        <v>0</v>
      </c>
    </row>
    <row r="44" spans="1:8" ht="15.95" customHeight="1" x14ac:dyDescent="0.2">
      <c r="A44" s="39" t="s">
        <v>52</v>
      </c>
      <c r="B44" s="52">
        <f t="shared" si="0"/>
        <v>7</v>
      </c>
      <c r="C44" s="49">
        <f>'Показатель 5.1'!J45</f>
        <v>2</v>
      </c>
      <c r="D44" s="147">
        <f>'Показатель 5.2'!J46</f>
        <v>0</v>
      </c>
      <c r="E44" s="147">
        <f>'Показатель 6.1'!J45</f>
        <v>1</v>
      </c>
      <c r="F44" s="147">
        <f>'Показатель 6.2'!J46</f>
        <v>2</v>
      </c>
      <c r="G44" s="147">
        <f>'Показатель 6.3'!J45</f>
        <v>1</v>
      </c>
      <c r="H44" s="147">
        <f>'Показатель 7.1'!J46</f>
        <v>1</v>
      </c>
    </row>
    <row r="45" spans="1:8" ht="15.95" customHeight="1" x14ac:dyDescent="0.2">
      <c r="A45" s="39" t="s">
        <v>53</v>
      </c>
      <c r="B45" s="52">
        <f t="shared" si="0"/>
        <v>4</v>
      </c>
      <c r="C45" s="49">
        <f>'Показатель 5.1'!J46</f>
        <v>2</v>
      </c>
      <c r="D45" s="147">
        <f>'Показатель 5.2'!J47</f>
        <v>0</v>
      </c>
      <c r="E45" s="147">
        <f>'Показатель 6.1'!J46</f>
        <v>1</v>
      </c>
      <c r="F45" s="147">
        <f>'Показатель 6.2'!J47</f>
        <v>0</v>
      </c>
      <c r="G45" s="147">
        <f>'Показатель 6.3'!J46</f>
        <v>1</v>
      </c>
      <c r="H45" s="147">
        <f>'Показатель 7.1'!J47</f>
        <v>0</v>
      </c>
    </row>
    <row r="46" spans="1:8" ht="15.95" customHeight="1" x14ac:dyDescent="0.2">
      <c r="A46" s="39" t="s">
        <v>50</v>
      </c>
      <c r="B46" s="52">
        <f t="shared" si="0"/>
        <v>3</v>
      </c>
      <c r="C46" s="49">
        <f>'Показатель 5.1'!J47</f>
        <v>1</v>
      </c>
      <c r="D46" s="147">
        <f>'Показатель 5.2'!J48</f>
        <v>0</v>
      </c>
      <c r="E46" s="147">
        <f>'Показатель 6.1'!J47</f>
        <v>0</v>
      </c>
      <c r="F46" s="147">
        <f>'Показатель 6.2'!J48</f>
        <v>1</v>
      </c>
      <c r="G46" s="147">
        <f>'Показатель 6.3'!J47</f>
        <v>1</v>
      </c>
      <c r="H46" s="147">
        <f>'Показатель 7.1'!J48</f>
        <v>0</v>
      </c>
    </row>
    <row r="47" spans="1:8" ht="15.95" customHeight="1" x14ac:dyDescent="0.2">
      <c r="A47" s="39" t="s">
        <v>54</v>
      </c>
      <c r="B47" s="52">
        <f t="shared" si="0"/>
        <v>9</v>
      </c>
      <c r="C47" s="49">
        <f>'Показатель 5.1'!J48</f>
        <v>2</v>
      </c>
      <c r="D47" s="147">
        <f>'Показатель 5.2'!J49</f>
        <v>2</v>
      </c>
      <c r="E47" s="147">
        <f>'Показатель 6.1'!J48</f>
        <v>1</v>
      </c>
      <c r="F47" s="147">
        <f>'Показатель 6.2'!J49</f>
        <v>2</v>
      </c>
      <c r="G47" s="147">
        <f>'Показатель 6.3'!J48</f>
        <v>1</v>
      </c>
      <c r="H47" s="147">
        <f>'Показатель 7.1'!J49</f>
        <v>1</v>
      </c>
    </row>
    <row r="48" spans="1:8" ht="15.95" customHeight="1" x14ac:dyDescent="0.2">
      <c r="A48" s="39" t="s">
        <v>55</v>
      </c>
      <c r="B48" s="52">
        <f t="shared" si="0"/>
        <v>3.5</v>
      </c>
      <c r="C48" s="49">
        <f>'Показатель 5.1'!J49</f>
        <v>2</v>
      </c>
      <c r="D48" s="147">
        <f>'Показатель 5.2'!J50</f>
        <v>0</v>
      </c>
      <c r="E48" s="147">
        <f>'Показатель 6.1'!J49</f>
        <v>0.5</v>
      </c>
      <c r="F48" s="147">
        <f>'Показатель 6.2'!J50</f>
        <v>0</v>
      </c>
      <c r="G48" s="147">
        <f>'Показатель 6.3'!J49</f>
        <v>1</v>
      </c>
      <c r="H48" s="147">
        <f>'Показатель 7.1'!J50</f>
        <v>0</v>
      </c>
    </row>
    <row r="49" spans="1:8" ht="15.95" customHeight="1" x14ac:dyDescent="0.2">
      <c r="A49" s="39" t="s">
        <v>56</v>
      </c>
      <c r="B49" s="52">
        <f t="shared" si="0"/>
        <v>2</v>
      </c>
      <c r="C49" s="49">
        <f>'Показатель 5.1'!J50</f>
        <v>1</v>
      </c>
      <c r="D49" s="147">
        <f>'Показатель 5.2'!J51</f>
        <v>0</v>
      </c>
      <c r="E49" s="147">
        <f>'Показатель 6.1'!J50</f>
        <v>1</v>
      </c>
      <c r="F49" s="147">
        <f>'Показатель 6.2'!J51</f>
        <v>0</v>
      </c>
      <c r="G49" s="147">
        <f>'Показатель 6.3'!J50</f>
        <v>0</v>
      </c>
      <c r="H49" s="147">
        <f>'Показатель 7.1'!J51</f>
        <v>0</v>
      </c>
    </row>
  </sheetData>
  <mergeCells count="1">
    <mergeCell ref="A1:H1"/>
  </mergeCells>
  <pageMargins left="0.9055118110236221" right="0.31496062992125984" top="0.35433070866141736" bottom="0.35433070866141736" header="0.31496062992125984" footer="0.31496062992125984"/>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13" activePane="bottomLeft" state="frozen"/>
      <selection pane="bottomLeft" activeCell="B32" sqref="B32"/>
    </sheetView>
  </sheetViews>
  <sheetFormatPr defaultRowHeight="15" x14ac:dyDescent="0.25"/>
  <cols>
    <col min="1" max="1" width="6.140625" customWidth="1"/>
    <col min="2" max="2" width="110.28515625" customWidth="1"/>
    <col min="3" max="3" width="7.42578125" customWidth="1"/>
  </cols>
  <sheetData>
    <row r="1" spans="1:3" ht="15.75" x14ac:dyDescent="0.25">
      <c r="A1" s="155" t="s">
        <v>169</v>
      </c>
      <c r="B1" s="155"/>
      <c r="C1" s="155"/>
    </row>
    <row r="2" spans="1:3" ht="15.75" x14ac:dyDescent="0.25">
      <c r="A2" s="31"/>
      <c r="B2" s="31"/>
      <c r="C2" s="31"/>
    </row>
    <row r="3" spans="1:3" x14ac:dyDescent="0.25">
      <c r="A3" s="32"/>
      <c r="B3" s="32"/>
      <c r="C3" s="33"/>
    </row>
    <row r="4" spans="1:3" ht="15" customHeight="1" x14ac:dyDescent="0.25">
      <c r="A4" s="156" t="s">
        <v>4</v>
      </c>
      <c r="B4" s="157" t="s">
        <v>5</v>
      </c>
      <c r="C4" s="157" t="s">
        <v>6</v>
      </c>
    </row>
    <row r="5" spans="1:3" x14ac:dyDescent="0.25">
      <c r="A5" s="156"/>
      <c r="B5" s="157"/>
      <c r="C5" s="157"/>
    </row>
    <row r="6" spans="1:3" x14ac:dyDescent="0.25">
      <c r="A6" s="85" t="s">
        <v>65</v>
      </c>
      <c r="B6" s="86" t="s">
        <v>64</v>
      </c>
      <c r="C6" s="87">
        <f>C9+C13</f>
        <v>4</v>
      </c>
    </row>
    <row r="7" spans="1:3" ht="36.75" customHeight="1" x14ac:dyDescent="0.25">
      <c r="A7" s="160" t="s">
        <v>67</v>
      </c>
      <c r="B7" s="82" t="s">
        <v>66</v>
      </c>
      <c r="C7" s="161"/>
    </row>
    <row r="8" spans="1:3" ht="87.75" customHeight="1" x14ac:dyDescent="0.25">
      <c r="A8" s="160"/>
      <c r="B8" s="83" t="s">
        <v>68</v>
      </c>
      <c r="C8" s="161"/>
    </row>
    <row r="9" spans="1:3" x14ac:dyDescent="0.25">
      <c r="A9" s="29"/>
      <c r="B9" s="34" t="s">
        <v>69</v>
      </c>
      <c r="C9" s="30">
        <v>2</v>
      </c>
    </row>
    <row r="10" spans="1:3" x14ac:dyDescent="0.25">
      <c r="A10" s="29"/>
      <c r="B10" s="20" t="s">
        <v>70</v>
      </c>
      <c r="C10" s="30">
        <v>0</v>
      </c>
    </row>
    <row r="11" spans="1:3" ht="38.25" customHeight="1" x14ac:dyDescent="0.25">
      <c r="A11" s="158" t="s">
        <v>71</v>
      </c>
      <c r="B11" s="82" t="s">
        <v>72</v>
      </c>
      <c r="C11" s="159"/>
    </row>
    <row r="12" spans="1:3" ht="136.5" customHeight="1" x14ac:dyDescent="0.25">
      <c r="A12" s="158"/>
      <c r="B12" s="84" t="s">
        <v>73</v>
      </c>
      <c r="C12" s="159"/>
    </row>
    <row r="13" spans="1:3" x14ac:dyDescent="0.25">
      <c r="A13" s="35"/>
      <c r="B13" s="34" t="s">
        <v>74</v>
      </c>
      <c r="C13" s="30">
        <v>2</v>
      </c>
    </row>
    <row r="14" spans="1:3" x14ac:dyDescent="0.25">
      <c r="A14" s="35"/>
      <c r="B14" s="34" t="s">
        <v>75</v>
      </c>
      <c r="C14" s="30">
        <v>1</v>
      </c>
    </row>
    <row r="15" spans="1:3" x14ac:dyDescent="0.25">
      <c r="A15" s="35"/>
      <c r="B15" s="20" t="s">
        <v>76</v>
      </c>
      <c r="C15" s="30">
        <v>0</v>
      </c>
    </row>
    <row r="16" spans="1:3" x14ac:dyDescent="0.25">
      <c r="A16" s="88" t="s">
        <v>78</v>
      </c>
      <c r="B16" s="86" t="s">
        <v>77</v>
      </c>
      <c r="C16" s="87">
        <f>C19+C23+C28</f>
        <v>4</v>
      </c>
    </row>
    <row r="17" spans="1:3" ht="34.5" customHeight="1" x14ac:dyDescent="0.25">
      <c r="A17" s="151" t="s">
        <v>79</v>
      </c>
      <c r="B17" s="82" t="s">
        <v>80</v>
      </c>
      <c r="C17" s="153"/>
    </row>
    <row r="18" spans="1:3" ht="171" customHeight="1" x14ac:dyDescent="0.25">
      <c r="A18" s="152"/>
      <c r="B18" s="84" t="s">
        <v>174</v>
      </c>
      <c r="C18" s="154"/>
    </row>
    <row r="19" spans="1:3" ht="15" customHeight="1" x14ac:dyDescent="0.25">
      <c r="A19" s="21"/>
      <c r="B19" s="34" t="s">
        <v>81</v>
      </c>
      <c r="C19" s="45">
        <v>1</v>
      </c>
    </row>
    <row r="20" spans="1:3" x14ac:dyDescent="0.25">
      <c r="A20" s="21"/>
      <c r="B20" s="34" t="s">
        <v>82</v>
      </c>
      <c r="C20" s="53">
        <v>0</v>
      </c>
    </row>
    <row r="21" spans="1:3" ht="45.75" customHeight="1" x14ac:dyDescent="0.25">
      <c r="A21" s="151" t="s">
        <v>83</v>
      </c>
      <c r="B21" s="82" t="s">
        <v>84</v>
      </c>
      <c r="C21" s="153"/>
    </row>
    <row r="22" spans="1:3" ht="101.25" customHeight="1" x14ac:dyDescent="0.25">
      <c r="A22" s="152"/>
      <c r="B22" s="83" t="s">
        <v>85</v>
      </c>
      <c r="C22" s="154"/>
    </row>
    <row r="23" spans="1:3" x14ac:dyDescent="0.25">
      <c r="A23" s="21"/>
      <c r="B23" s="34" t="s">
        <v>86</v>
      </c>
      <c r="C23" s="55">
        <v>2</v>
      </c>
    </row>
    <row r="24" spans="1:3" x14ac:dyDescent="0.25">
      <c r="A24" s="21"/>
      <c r="B24" s="34" t="s">
        <v>87</v>
      </c>
      <c r="C24" s="56">
        <v>1</v>
      </c>
    </row>
    <row r="25" spans="1:3" x14ac:dyDescent="0.25">
      <c r="A25" s="21"/>
      <c r="B25" s="34" t="s">
        <v>82</v>
      </c>
      <c r="C25" s="55">
        <v>0</v>
      </c>
    </row>
    <row r="26" spans="1:3" ht="33.75" customHeight="1" x14ac:dyDescent="0.25">
      <c r="A26" s="151" t="s">
        <v>89</v>
      </c>
      <c r="B26" s="82" t="s">
        <v>90</v>
      </c>
      <c r="C26" s="153"/>
    </row>
    <row r="27" spans="1:3" ht="69" customHeight="1" x14ac:dyDescent="0.25">
      <c r="A27" s="152"/>
      <c r="B27" s="84" t="s">
        <v>161</v>
      </c>
      <c r="C27" s="154"/>
    </row>
    <row r="28" spans="1:3" x14ac:dyDescent="0.25">
      <c r="A28" s="21"/>
      <c r="B28" s="34" t="s">
        <v>99</v>
      </c>
      <c r="C28" s="56">
        <v>1</v>
      </c>
    </row>
    <row r="29" spans="1:3" x14ac:dyDescent="0.25">
      <c r="A29" s="21"/>
      <c r="B29" s="34" t="s">
        <v>82</v>
      </c>
      <c r="C29" s="56">
        <v>0</v>
      </c>
    </row>
    <row r="30" spans="1:3" x14ac:dyDescent="0.25">
      <c r="A30" s="88" t="s">
        <v>91</v>
      </c>
      <c r="B30" s="86" t="s">
        <v>92</v>
      </c>
      <c r="C30" s="87">
        <f>C33</f>
        <v>2</v>
      </c>
    </row>
    <row r="31" spans="1:3" ht="34.5" customHeight="1" x14ac:dyDescent="0.25">
      <c r="A31" s="151" t="s">
        <v>93</v>
      </c>
      <c r="B31" s="82" t="s">
        <v>94</v>
      </c>
      <c r="C31" s="153"/>
    </row>
    <row r="32" spans="1:3" ht="94.5" customHeight="1" x14ac:dyDescent="0.25">
      <c r="A32" s="152"/>
      <c r="B32" s="84" t="s">
        <v>95</v>
      </c>
      <c r="C32" s="154"/>
    </row>
    <row r="33" spans="1:3" ht="41.25" customHeight="1" x14ac:dyDescent="0.25">
      <c r="A33" s="21"/>
      <c r="B33" s="34" t="s">
        <v>96</v>
      </c>
      <c r="C33" s="56">
        <v>2</v>
      </c>
    </row>
    <row r="34" spans="1:3" ht="25.5" x14ac:dyDescent="0.25">
      <c r="A34" s="21"/>
      <c r="B34" s="34" t="s">
        <v>97</v>
      </c>
      <c r="C34" s="56">
        <v>1</v>
      </c>
    </row>
    <row r="35" spans="1:3" ht="25.5" x14ac:dyDescent="0.25">
      <c r="A35" s="21"/>
      <c r="B35" s="34" t="s">
        <v>98</v>
      </c>
      <c r="C35" s="56">
        <v>0</v>
      </c>
    </row>
    <row r="36" spans="1:3" x14ac:dyDescent="0.25">
      <c r="A36" s="69"/>
      <c r="B36" s="89" t="s">
        <v>88</v>
      </c>
      <c r="C36" s="90">
        <f>C6+C16+C30</f>
        <v>10</v>
      </c>
    </row>
  </sheetData>
  <mergeCells count="16">
    <mergeCell ref="A26:A27"/>
    <mergeCell ref="C26:C27"/>
    <mergeCell ref="A31:A32"/>
    <mergeCell ref="C31:C32"/>
    <mergeCell ref="A1:C1"/>
    <mergeCell ref="A4:A5"/>
    <mergeCell ref="B4:B5"/>
    <mergeCell ref="C4:C5"/>
    <mergeCell ref="A11:A12"/>
    <mergeCell ref="C11:C12"/>
    <mergeCell ref="A21:A22"/>
    <mergeCell ref="C21:C22"/>
    <mergeCell ref="A7:A8"/>
    <mergeCell ref="C7:C8"/>
    <mergeCell ref="A17:A18"/>
    <mergeCell ref="C17:C1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Normal="100" zoomScaleSheetLayoutView="100" workbookViewId="0">
      <pane ySplit="6" topLeftCell="A49" activePane="bottomLeft" state="frozenSplit"/>
      <selection pane="bottomLeft" activeCell="E50" sqref="E50"/>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00" t="s">
        <v>101</v>
      </c>
      <c r="B1" s="46"/>
      <c r="C1" s="46"/>
      <c r="D1" s="46"/>
      <c r="E1" s="46"/>
      <c r="F1" s="46"/>
      <c r="G1" s="46"/>
      <c r="H1" s="46"/>
      <c r="I1" s="46"/>
      <c r="J1" s="46"/>
      <c r="K1"/>
      <c r="L1" s="109" t="s">
        <v>401</v>
      </c>
    </row>
    <row r="2" spans="1:12" ht="16.5" customHeight="1" x14ac:dyDescent="0.2">
      <c r="A2" s="17" t="s">
        <v>16</v>
      </c>
      <c r="B2" s="5"/>
      <c r="C2" s="42"/>
      <c r="D2" s="42"/>
      <c r="E2" s="42"/>
      <c r="F2" s="42"/>
      <c r="G2" s="42"/>
      <c r="H2" s="23"/>
    </row>
    <row r="3" spans="1:12" ht="27.75" customHeight="1" x14ac:dyDescent="0.2">
      <c r="A3" s="163"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row>
    <row r="4" spans="1:12" ht="51" customHeight="1" x14ac:dyDescent="0.2">
      <c r="A4" s="164" t="s">
        <v>4</v>
      </c>
      <c r="B4" s="137" t="s">
        <v>59</v>
      </c>
      <c r="C4" s="137"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137" t="s">
        <v>171</v>
      </c>
      <c r="E4" s="164" t="s">
        <v>160</v>
      </c>
      <c r="F4" s="164" t="s">
        <v>102</v>
      </c>
      <c r="G4" s="164"/>
      <c r="H4" s="164"/>
      <c r="I4" s="164"/>
      <c r="J4" s="164"/>
      <c r="K4" s="164" t="s">
        <v>3</v>
      </c>
      <c r="L4" s="164" t="s">
        <v>62</v>
      </c>
    </row>
    <row r="5" spans="1:12" s="10" customFormat="1" ht="30.75" customHeight="1" x14ac:dyDescent="0.2">
      <c r="A5" s="164"/>
      <c r="B5" s="164" t="s">
        <v>7</v>
      </c>
      <c r="C5" s="138" t="str">
        <f>'Методика III этап'!B9</f>
        <v>Опубликованы, или внесение изменений в решение не осуществлялось</v>
      </c>
      <c r="D5" s="162" t="s">
        <v>57</v>
      </c>
      <c r="E5" s="164"/>
      <c r="F5" s="165" t="s">
        <v>13</v>
      </c>
      <c r="G5" s="162" t="s">
        <v>14</v>
      </c>
      <c r="H5" s="162"/>
      <c r="I5" s="162"/>
      <c r="J5" s="165" t="s">
        <v>12</v>
      </c>
      <c r="K5" s="164"/>
      <c r="L5" s="164"/>
    </row>
    <row r="6" spans="1:12" s="10" customFormat="1" ht="46.5" customHeight="1" x14ac:dyDescent="0.2">
      <c r="A6" s="164"/>
      <c r="B6" s="164"/>
      <c r="C6" s="138" t="str">
        <f>'Методика III этап'!B10</f>
        <v xml:space="preserve">Не опубликованы или опубликованы в отдельных случаях </v>
      </c>
      <c r="D6" s="162"/>
      <c r="E6" s="164"/>
      <c r="F6" s="165"/>
      <c r="G6" s="138" t="s">
        <v>11</v>
      </c>
      <c r="H6" s="138" t="s">
        <v>17</v>
      </c>
      <c r="I6" s="138" t="s">
        <v>58</v>
      </c>
      <c r="J6" s="165"/>
      <c r="K6" s="164"/>
      <c r="L6" s="164"/>
    </row>
    <row r="7" spans="1:12" s="47" customFormat="1" x14ac:dyDescent="0.2">
      <c r="A7" s="64"/>
      <c r="B7" s="65" t="s">
        <v>170</v>
      </c>
      <c r="C7" s="66"/>
      <c r="D7" s="66"/>
      <c r="E7" s="67"/>
      <c r="F7" s="68"/>
      <c r="G7" s="68"/>
      <c r="H7" s="68"/>
      <c r="I7" s="68"/>
      <c r="J7" s="68"/>
      <c r="K7" s="101"/>
      <c r="L7" s="69"/>
    </row>
    <row r="8" spans="1:12" s="7" customFormat="1" ht="25.5" x14ac:dyDescent="0.2">
      <c r="A8" s="40">
        <v>1</v>
      </c>
      <c r="B8" s="39" t="s">
        <v>18</v>
      </c>
      <c r="C8" s="120" t="s">
        <v>69</v>
      </c>
      <c r="D8" s="121" t="s">
        <v>113</v>
      </c>
      <c r="E8" s="123"/>
      <c r="F8" s="119">
        <f>IF(C8=$C$5,2,0)</f>
        <v>2</v>
      </c>
      <c r="G8" s="119"/>
      <c r="H8" s="119"/>
      <c r="I8" s="119"/>
      <c r="J8" s="119">
        <f>F8*(1-G8)*(1-H8)*(1-I8)</f>
        <v>2</v>
      </c>
      <c r="K8" s="140" t="s">
        <v>323</v>
      </c>
      <c r="L8" s="103"/>
    </row>
    <row r="9" spans="1:12" ht="121.5" customHeight="1" x14ac:dyDescent="0.2">
      <c r="A9" s="40">
        <v>2</v>
      </c>
      <c r="B9" s="39" t="s">
        <v>19</v>
      </c>
      <c r="C9" s="120" t="s">
        <v>69</v>
      </c>
      <c r="D9" s="123" t="s">
        <v>151</v>
      </c>
      <c r="E9" s="121"/>
      <c r="F9" s="119">
        <f t="shared" ref="F9:F11" si="0">IF(C9=$C$5,2,0)</f>
        <v>2</v>
      </c>
      <c r="G9" s="119"/>
      <c r="H9" s="119"/>
      <c r="I9" s="119"/>
      <c r="J9" s="119">
        <f t="shared" ref="J9:J11" si="1">F9*(1-H9)*(1-I9)</f>
        <v>2</v>
      </c>
      <c r="K9" s="140" t="s">
        <v>326</v>
      </c>
      <c r="L9" s="103"/>
    </row>
    <row r="10" spans="1:12" ht="38.25" x14ac:dyDescent="0.2">
      <c r="A10" s="40">
        <v>3</v>
      </c>
      <c r="B10" s="39" t="s">
        <v>172</v>
      </c>
      <c r="C10" s="120" t="s">
        <v>69</v>
      </c>
      <c r="D10" s="123" t="s">
        <v>148</v>
      </c>
      <c r="E10" s="131" t="s">
        <v>335</v>
      </c>
      <c r="F10" s="119">
        <f t="shared" si="0"/>
        <v>2</v>
      </c>
      <c r="G10" s="119"/>
      <c r="H10" s="119">
        <v>0.5</v>
      </c>
      <c r="I10" s="119"/>
      <c r="J10" s="119">
        <f t="shared" si="1"/>
        <v>1</v>
      </c>
      <c r="K10" s="140" t="s">
        <v>334</v>
      </c>
      <c r="L10" s="103"/>
    </row>
    <row r="11" spans="1:12" s="7" customFormat="1" ht="93" customHeight="1" x14ac:dyDescent="0.2">
      <c r="A11" s="40">
        <v>4</v>
      </c>
      <c r="B11" s="39" t="s">
        <v>20</v>
      </c>
      <c r="C11" s="120" t="s">
        <v>69</v>
      </c>
      <c r="D11" s="121" t="s">
        <v>113</v>
      </c>
      <c r="E11" s="118"/>
      <c r="F11" s="119">
        <f t="shared" si="0"/>
        <v>2</v>
      </c>
      <c r="G11" s="119"/>
      <c r="H11" s="119"/>
      <c r="I11" s="119"/>
      <c r="J11" s="119">
        <f t="shared" si="1"/>
        <v>2</v>
      </c>
      <c r="K11" s="140" t="s">
        <v>339</v>
      </c>
      <c r="L11" s="103"/>
    </row>
    <row r="12" spans="1:12" s="48" customFormat="1" x14ac:dyDescent="0.2">
      <c r="A12" s="70"/>
      <c r="B12" s="65" t="s">
        <v>60</v>
      </c>
      <c r="C12" s="71"/>
      <c r="D12" s="71"/>
      <c r="E12" s="72"/>
      <c r="F12" s="68"/>
      <c r="G12" s="68"/>
      <c r="H12" s="68"/>
      <c r="I12" s="68"/>
      <c r="J12" s="68"/>
      <c r="K12" s="81"/>
      <c r="L12" s="73"/>
    </row>
    <row r="13" spans="1:12" ht="81.75" customHeight="1" x14ac:dyDescent="0.2">
      <c r="A13" s="40">
        <v>5</v>
      </c>
      <c r="B13" s="39" t="s">
        <v>21</v>
      </c>
      <c r="C13" s="120" t="s">
        <v>69</v>
      </c>
      <c r="D13" s="121" t="s">
        <v>113</v>
      </c>
      <c r="E13" s="118"/>
      <c r="F13" s="119">
        <f>IF(C13=$C$5,2,0)</f>
        <v>2</v>
      </c>
      <c r="G13" s="119"/>
      <c r="H13" s="119"/>
      <c r="I13" s="119"/>
      <c r="J13" s="119">
        <f>F13*(1-H13)*(1-I13)*(1-G13)</f>
        <v>2</v>
      </c>
      <c r="K13" s="140" t="s">
        <v>210</v>
      </c>
      <c r="L13" s="116" t="s">
        <v>182</v>
      </c>
    </row>
    <row r="14" spans="1:12" s="7" customFormat="1" ht="25.5" x14ac:dyDescent="0.2">
      <c r="A14" s="40">
        <v>6</v>
      </c>
      <c r="B14" s="39" t="s">
        <v>23</v>
      </c>
      <c r="C14" s="120" t="s">
        <v>69</v>
      </c>
      <c r="D14" s="60" t="s">
        <v>125</v>
      </c>
      <c r="E14" s="123"/>
      <c r="F14" s="119">
        <f t="shared" ref="F14:F50" si="2">IF(C14=$C$5,2,0)</f>
        <v>2</v>
      </c>
      <c r="G14" s="119">
        <v>0.5</v>
      </c>
      <c r="H14" s="119"/>
      <c r="I14" s="119"/>
      <c r="J14" s="119">
        <f t="shared" ref="J14:J50" si="3">F14*(1-H14)*(1-I14)*(1-G14)</f>
        <v>1</v>
      </c>
      <c r="K14" s="140" t="s">
        <v>214</v>
      </c>
      <c r="L14" s="116" t="s">
        <v>411</v>
      </c>
    </row>
    <row r="15" spans="1:12" s="7" customFormat="1" ht="25.5" x14ac:dyDescent="0.2">
      <c r="A15" s="40">
        <v>7</v>
      </c>
      <c r="B15" s="39" t="s">
        <v>22</v>
      </c>
      <c r="C15" s="120" t="s">
        <v>69</v>
      </c>
      <c r="D15" s="121" t="s">
        <v>113</v>
      </c>
      <c r="E15" s="118"/>
      <c r="F15" s="119">
        <f t="shared" si="2"/>
        <v>2</v>
      </c>
      <c r="G15" s="119"/>
      <c r="H15" s="119"/>
      <c r="I15" s="119"/>
      <c r="J15" s="119">
        <f t="shared" si="3"/>
        <v>2</v>
      </c>
      <c r="K15" s="140" t="s">
        <v>216</v>
      </c>
      <c r="L15" s="75"/>
    </row>
    <row r="16" spans="1:12" s="7" customFormat="1" ht="25.5" x14ac:dyDescent="0.2">
      <c r="A16" s="40">
        <v>8</v>
      </c>
      <c r="B16" s="39" t="s">
        <v>24</v>
      </c>
      <c r="C16" s="120" t="s">
        <v>69</v>
      </c>
      <c r="D16" s="121" t="s">
        <v>113</v>
      </c>
      <c r="E16" s="123"/>
      <c r="F16" s="119">
        <f t="shared" si="2"/>
        <v>2</v>
      </c>
      <c r="G16" s="119"/>
      <c r="H16" s="119"/>
      <c r="I16" s="119"/>
      <c r="J16" s="119">
        <f t="shared" si="3"/>
        <v>2</v>
      </c>
      <c r="K16" s="140" t="s">
        <v>124</v>
      </c>
      <c r="L16" s="75"/>
    </row>
    <row r="17" spans="1:12" ht="25.5" x14ac:dyDescent="0.2">
      <c r="A17" s="40">
        <v>9</v>
      </c>
      <c r="B17" s="39" t="s">
        <v>25</v>
      </c>
      <c r="C17" s="120" t="s">
        <v>69</v>
      </c>
      <c r="D17" s="60" t="s">
        <v>113</v>
      </c>
      <c r="E17" s="123"/>
      <c r="F17" s="119">
        <f t="shared" si="2"/>
        <v>2</v>
      </c>
      <c r="G17" s="119"/>
      <c r="H17" s="119"/>
      <c r="I17" s="119"/>
      <c r="J17" s="119">
        <f t="shared" si="3"/>
        <v>2</v>
      </c>
      <c r="K17" s="140" t="s">
        <v>219</v>
      </c>
      <c r="L17" s="75"/>
    </row>
    <row r="18" spans="1:12" s="7" customFormat="1" ht="25.5" x14ac:dyDescent="0.2">
      <c r="A18" s="40">
        <v>10</v>
      </c>
      <c r="B18" s="39" t="s">
        <v>26</v>
      </c>
      <c r="C18" s="120" t="s">
        <v>69</v>
      </c>
      <c r="D18" s="121" t="s">
        <v>113</v>
      </c>
      <c r="E18" s="123"/>
      <c r="F18" s="119">
        <f t="shared" si="2"/>
        <v>2</v>
      </c>
      <c r="G18" s="119"/>
      <c r="H18" s="119"/>
      <c r="I18" s="119"/>
      <c r="J18" s="119">
        <f t="shared" si="3"/>
        <v>2</v>
      </c>
      <c r="K18" s="140" t="s">
        <v>222</v>
      </c>
      <c r="L18" s="75"/>
    </row>
    <row r="19" spans="1:12" ht="103.5" customHeight="1" x14ac:dyDescent="0.2">
      <c r="A19" s="40">
        <v>11</v>
      </c>
      <c r="B19" s="39" t="s">
        <v>61</v>
      </c>
      <c r="C19" s="120" t="s">
        <v>69</v>
      </c>
      <c r="D19" s="121" t="s">
        <v>113</v>
      </c>
      <c r="E19" s="123" t="s">
        <v>204</v>
      </c>
      <c r="F19" s="119">
        <f t="shared" si="2"/>
        <v>2</v>
      </c>
      <c r="G19" s="119"/>
      <c r="H19" s="119"/>
      <c r="I19" s="119"/>
      <c r="J19" s="119">
        <f t="shared" si="3"/>
        <v>2</v>
      </c>
      <c r="K19" s="140" t="s">
        <v>225</v>
      </c>
      <c r="L19" s="116" t="s">
        <v>383</v>
      </c>
    </row>
    <row r="20" spans="1:12" s="7" customFormat="1" ht="66.75" customHeight="1" x14ac:dyDescent="0.2">
      <c r="A20" s="40">
        <v>12</v>
      </c>
      <c r="B20" s="39" t="s">
        <v>27</v>
      </c>
      <c r="C20" s="120" t="s">
        <v>69</v>
      </c>
      <c r="D20" s="121" t="s">
        <v>113</v>
      </c>
      <c r="E20" s="123"/>
      <c r="F20" s="119">
        <f t="shared" si="2"/>
        <v>2</v>
      </c>
      <c r="G20" s="119"/>
      <c r="H20" s="119"/>
      <c r="I20" s="119"/>
      <c r="J20" s="119">
        <f t="shared" si="3"/>
        <v>2</v>
      </c>
      <c r="K20" s="140" t="s">
        <v>181</v>
      </c>
      <c r="L20" s="116" t="s">
        <v>182</v>
      </c>
    </row>
    <row r="21" spans="1:12" s="7" customFormat="1" ht="67.5" customHeight="1" x14ac:dyDescent="0.2">
      <c r="A21" s="40">
        <v>13</v>
      </c>
      <c r="B21" s="39" t="s">
        <v>28</v>
      </c>
      <c r="C21" s="120" t="s">
        <v>69</v>
      </c>
      <c r="D21" s="121" t="s">
        <v>113</v>
      </c>
      <c r="E21" s="123"/>
      <c r="F21" s="119">
        <f t="shared" si="2"/>
        <v>2</v>
      </c>
      <c r="G21" s="119"/>
      <c r="H21" s="119"/>
      <c r="I21" s="119"/>
      <c r="J21" s="119">
        <f t="shared" si="3"/>
        <v>2</v>
      </c>
      <c r="K21" s="140" t="s">
        <v>131</v>
      </c>
      <c r="L21" s="116" t="s">
        <v>182</v>
      </c>
    </row>
    <row r="22" spans="1:12" s="7" customFormat="1" ht="38.25" x14ac:dyDescent="0.2">
      <c r="A22" s="40">
        <v>14</v>
      </c>
      <c r="B22" s="39" t="s">
        <v>158</v>
      </c>
      <c r="C22" s="120" t="s">
        <v>69</v>
      </c>
      <c r="D22" s="60" t="s">
        <v>114</v>
      </c>
      <c r="E22" s="123"/>
      <c r="F22" s="119">
        <f t="shared" si="2"/>
        <v>2</v>
      </c>
      <c r="G22" s="119"/>
      <c r="H22" s="119"/>
      <c r="I22" s="119"/>
      <c r="J22" s="119">
        <f t="shared" si="3"/>
        <v>2</v>
      </c>
      <c r="K22" s="140" t="s">
        <v>133</v>
      </c>
      <c r="L22" s="75"/>
    </row>
    <row r="23" spans="1:12" ht="127.5" customHeight="1" x14ac:dyDescent="0.2">
      <c r="A23" s="40">
        <v>15</v>
      </c>
      <c r="B23" s="39" t="s">
        <v>29</v>
      </c>
      <c r="C23" s="120" t="s">
        <v>69</v>
      </c>
      <c r="D23" s="121" t="s">
        <v>113</v>
      </c>
      <c r="E23" s="123"/>
      <c r="F23" s="119">
        <f t="shared" si="2"/>
        <v>2</v>
      </c>
      <c r="G23" s="119"/>
      <c r="H23" s="119"/>
      <c r="I23" s="119"/>
      <c r="J23" s="119">
        <f t="shared" si="3"/>
        <v>2</v>
      </c>
      <c r="K23" s="140" t="s">
        <v>235</v>
      </c>
      <c r="L23" s="75"/>
    </row>
    <row r="24" spans="1:12" ht="25.5" x14ac:dyDescent="0.2">
      <c r="A24" s="40">
        <v>16</v>
      </c>
      <c r="B24" s="39" t="s">
        <v>30</v>
      </c>
      <c r="C24" s="120" t="s">
        <v>69</v>
      </c>
      <c r="D24" s="121" t="s">
        <v>113</v>
      </c>
      <c r="E24" s="123"/>
      <c r="F24" s="119">
        <f t="shared" si="2"/>
        <v>2</v>
      </c>
      <c r="G24" s="119"/>
      <c r="H24" s="119"/>
      <c r="I24" s="119"/>
      <c r="J24" s="119">
        <f t="shared" si="3"/>
        <v>2</v>
      </c>
      <c r="K24" s="140" t="s">
        <v>240</v>
      </c>
      <c r="L24" s="75"/>
    </row>
    <row r="25" spans="1:12" ht="25.5" x14ac:dyDescent="0.2">
      <c r="A25" s="40">
        <v>17</v>
      </c>
      <c r="B25" s="39" t="s">
        <v>31</v>
      </c>
      <c r="C25" s="120" t="s">
        <v>69</v>
      </c>
      <c r="D25" s="121" t="s">
        <v>113</v>
      </c>
      <c r="E25" s="123"/>
      <c r="F25" s="119">
        <f t="shared" si="2"/>
        <v>2</v>
      </c>
      <c r="G25" s="119"/>
      <c r="H25" s="119"/>
      <c r="I25" s="119"/>
      <c r="J25" s="119">
        <f t="shared" si="3"/>
        <v>2</v>
      </c>
      <c r="K25" s="140" t="s">
        <v>137</v>
      </c>
      <c r="L25" s="75"/>
    </row>
    <row r="26" spans="1:12" s="16" customFormat="1" ht="25.5" x14ac:dyDescent="0.2">
      <c r="A26" s="40">
        <v>18</v>
      </c>
      <c r="B26" s="39" t="s">
        <v>32</v>
      </c>
      <c r="C26" s="116" t="s">
        <v>69</v>
      </c>
      <c r="D26" s="121" t="s">
        <v>113</v>
      </c>
      <c r="E26" s="123"/>
      <c r="F26" s="119">
        <f t="shared" si="2"/>
        <v>2</v>
      </c>
      <c r="G26" s="119"/>
      <c r="H26" s="119"/>
      <c r="I26" s="119"/>
      <c r="J26" s="119">
        <f t="shared" si="3"/>
        <v>2</v>
      </c>
      <c r="K26" s="140" t="s">
        <v>243</v>
      </c>
      <c r="L26" s="75"/>
    </row>
    <row r="27" spans="1:12" ht="25.5" x14ac:dyDescent="0.2">
      <c r="A27" s="40">
        <v>19</v>
      </c>
      <c r="B27" s="39" t="s">
        <v>33</v>
      </c>
      <c r="C27" s="120" t="s">
        <v>69</v>
      </c>
      <c r="D27" s="121" t="s">
        <v>113</v>
      </c>
      <c r="E27" s="123"/>
      <c r="F27" s="119">
        <f t="shared" si="2"/>
        <v>2</v>
      </c>
      <c r="G27" s="119"/>
      <c r="H27" s="119"/>
      <c r="I27" s="119"/>
      <c r="J27" s="119">
        <f t="shared" si="3"/>
        <v>2</v>
      </c>
      <c r="K27" s="140" t="s">
        <v>247</v>
      </c>
      <c r="L27" s="54"/>
    </row>
    <row r="28" spans="1:12" ht="38.25" x14ac:dyDescent="0.2">
      <c r="A28" s="40">
        <v>20</v>
      </c>
      <c r="B28" s="39" t="s">
        <v>34</v>
      </c>
      <c r="C28" s="120" t="s">
        <v>69</v>
      </c>
      <c r="D28" s="121" t="s">
        <v>113</v>
      </c>
      <c r="E28" s="123"/>
      <c r="F28" s="119">
        <f t="shared" si="2"/>
        <v>2</v>
      </c>
      <c r="G28" s="119"/>
      <c r="H28" s="119"/>
      <c r="I28" s="119"/>
      <c r="J28" s="119">
        <f t="shared" si="3"/>
        <v>2</v>
      </c>
      <c r="K28" s="140" t="s">
        <v>248</v>
      </c>
      <c r="L28" s="75"/>
    </row>
    <row r="29" spans="1:12" ht="38.25" x14ac:dyDescent="0.2">
      <c r="A29" s="40">
        <v>21</v>
      </c>
      <c r="B29" s="39" t="s">
        <v>35</v>
      </c>
      <c r="C29" s="120" t="s">
        <v>69</v>
      </c>
      <c r="D29" s="121" t="s">
        <v>113</v>
      </c>
      <c r="E29" s="123"/>
      <c r="F29" s="119">
        <f t="shared" si="2"/>
        <v>2</v>
      </c>
      <c r="G29" s="119"/>
      <c r="H29" s="119"/>
      <c r="I29" s="119"/>
      <c r="J29" s="119">
        <f t="shared" si="3"/>
        <v>2</v>
      </c>
      <c r="K29" s="140" t="s">
        <v>251</v>
      </c>
      <c r="L29" s="54"/>
    </row>
    <row r="30" spans="1:12" ht="63.75" x14ac:dyDescent="0.2">
      <c r="A30" s="40">
        <v>22</v>
      </c>
      <c r="B30" s="39" t="s">
        <v>36</v>
      </c>
      <c r="C30" s="120" t="s">
        <v>69</v>
      </c>
      <c r="D30" s="121" t="s">
        <v>114</v>
      </c>
      <c r="E30" s="123"/>
      <c r="F30" s="119">
        <f t="shared" si="2"/>
        <v>2</v>
      </c>
      <c r="G30" s="119"/>
      <c r="H30" s="119"/>
      <c r="I30" s="119"/>
      <c r="J30" s="119">
        <f t="shared" si="3"/>
        <v>2</v>
      </c>
      <c r="K30" s="140" t="s">
        <v>253</v>
      </c>
      <c r="L30" s="75"/>
    </row>
    <row r="31" spans="1:12" ht="25.5" x14ac:dyDescent="0.2">
      <c r="A31" s="40">
        <v>23</v>
      </c>
      <c r="B31" s="39" t="s">
        <v>37</v>
      </c>
      <c r="C31" s="120" t="s">
        <v>69</v>
      </c>
      <c r="D31" s="121" t="s">
        <v>113</v>
      </c>
      <c r="E31" s="123"/>
      <c r="F31" s="119">
        <f t="shared" si="2"/>
        <v>2</v>
      </c>
      <c r="G31" s="119"/>
      <c r="H31" s="119"/>
      <c r="I31" s="119"/>
      <c r="J31" s="119">
        <f t="shared" si="3"/>
        <v>2</v>
      </c>
      <c r="K31" s="140" t="s">
        <v>141</v>
      </c>
      <c r="L31" s="75"/>
    </row>
    <row r="32" spans="1:12" ht="25.5" x14ac:dyDescent="0.2">
      <c r="A32" s="40">
        <v>24</v>
      </c>
      <c r="B32" s="39" t="s">
        <v>38</v>
      </c>
      <c r="C32" s="120" t="s">
        <v>69</v>
      </c>
      <c r="D32" s="60" t="s">
        <v>114</v>
      </c>
      <c r="E32" s="123"/>
      <c r="F32" s="119">
        <f t="shared" si="2"/>
        <v>2</v>
      </c>
      <c r="G32" s="119"/>
      <c r="H32" s="119"/>
      <c r="I32" s="119"/>
      <c r="J32" s="119">
        <f t="shared" si="3"/>
        <v>2</v>
      </c>
      <c r="K32" s="140" t="s">
        <v>143</v>
      </c>
      <c r="L32" s="75"/>
    </row>
    <row r="33" spans="1:12" ht="44.25" customHeight="1" x14ac:dyDescent="0.2">
      <c r="A33" s="40">
        <v>25</v>
      </c>
      <c r="B33" s="39" t="s">
        <v>39</v>
      </c>
      <c r="C33" s="120" t="s">
        <v>69</v>
      </c>
      <c r="D33" s="121" t="s">
        <v>113</v>
      </c>
      <c r="E33" s="123"/>
      <c r="F33" s="119">
        <f t="shared" si="2"/>
        <v>2</v>
      </c>
      <c r="G33" s="119"/>
      <c r="H33" s="119"/>
      <c r="I33" s="119"/>
      <c r="J33" s="119">
        <f t="shared" si="3"/>
        <v>2</v>
      </c>
      <c r="K33" s="140" t="s">
        <v>261</v>
      </c>
      <c r="L33" s="75"/>
    </row>
    <row r="34" spans="1:12" ht="63.75" x14ac:dyDescent="0.2">
      <c r="A34" s="40">
        <v>26</v>
      </c>
      <c r="B34" s="39" t="s">
        <v>40</v>
      </c>
      <c r="C34" s="120" t="s">
        <v>70</v>
      </c>
      <c r="D34" s="121" t="s">
        <v>113</v>
      </c>
      <c r="E34" s="123" t="s">
        <v>204</v>
      </c>
      <c r="F34" s="119">
        <f t="shared" si="2"/>
        <v>0</v>
      </c>
      <c r="G34" s="119"/>
      <c r="H34" s="119"/>
      <c r="I34" s="119"/>
      <c r="J34" s="119">
        <f t="shared" si="3"/>
        <v>0</v>
      </c>
      <c r="K34" s="140" t="s">
        <v>267</v>
      </c>
      <c r="L34" s="116" t="s">
        <v>421</v>
      </c>
    </row>
    <row r="35" spans="1:12" ht="115.5" customHeight="1" x14ac:dyDescent="0.2">
      <c r="A35" s="40">
        <v>27</v>
      </c>
      <c r="B35" s="39" t="s">
        <v>41</v>
      </c>
      <c r="C35" s="120" t="s">
        <v>69</v>
      </c>
      <c r="D35" s="60" t="s">
        <v>114</v>
      </c>
      <c r="E35" s="123"/>
      <c r="F35" s="119">
        <f t="shared" si="2"/>
        <v>2</v>
      </c>
      <c r="G35" s="119"/>
      <c r="H35" s="119">
        <v>0.5</v>
      </c>
      <c r="I35" s="119"/>
      <c r="J35" s="119">
        <f t="shared" si="3"/>
        <v>1</v>
      </c>
      <c r="K35" s="140" t="s">
        <v>271</v>
      </c>
      <c r="L35" s="122" t="s">
        <v>422</v>
      </c>
    </row>
    <row r="36" spans="1:12" ht="25.5" x14ac:dyDescent="0.2">
      <c r="A36" s="40">
        <v>28</v>
      </c>
      <c r="B36" s="39" t="s">
        <v>42</v>
      </c>
      <c r="C36" s="120" t="s">
        <v>69</v>
      </c>
      <c r="D36" s="60" t="s">
        <v>114</v>
      </c>
      <c r="E36" s="123"/>
      <c r="F36" s="119">
        <f t="shared" si="2"/>
        <v>2</v>
      </c>
      <c r="G36" s="119"/>
      <c r="H36" s="119"/>
      <c r="I36" s="119"/>
      <c r="J36" s="119">
        <f t="shared" si="3"/>
        <v>2</v>
      </c>
      <c r="K36" s="140" t="s">
        <v>277</v>
      </c>
      <c r="L36" s="75"/>
    </row>
    <row r="37" spans="1:12" ht="52.5" customHeight="1" x14ac:dyDescent="0.2">
      <c r="A37" s="40">
        <v>29</v>
      </c>
      <c r="B37" s="39" t="s">
        <v>43</v>
      </c>
      <c r="C37" s="120" t="s">
        <v>69</v>
      </c>
      <c r="D37" s="60" t="s">
        <v>113</v>
      </c>
      <c r="E37" s="123"/>
      <c r="F37" s="119">
        <f t="shared" si="2"/>
        <v>2</v>
      </c>
      <c r="G37" s="119"/>
      <c r="H37" s="119"/>
      <c r="I37" s="119"/>
      <c r="J37" s="119">
        <f t="shared" si="3"/>
        <v>2</v>
      </c>
      <c r="K37" s="140" t="s">
        <v>280</v>
      </c>
      <c r="L37" s="75"/>
    </row>
    <row r="38" spans="1:12" s="16" customFormat="1" ht="25.5" x14ac:dyDescent="0.2">
      <c r="A38" s="41">
        <v>30</v>
      </c>
      <c r="B38" s="39" t="s">
        <v>44</v>
      </c>
      <c r="C38" s="116" t="s">
        <v>69</v>
      </c>
      <c r="D38" s="60" t="s">
        <v>113</v>
      </c>
      <c r="E38" s="123"/>
      <c r="F38" s="119">
        <f t="shared" si="2"/>
        <v>2</v>
      </c>
      <c r="G38" s="119"/>
      <c r="H38" s="119"/>
      <c r="I38" s="119"/>
      <c r="J38" s="119">
        <f t="shared" si="3"/>
        <v>2</v>
      </c>
      <c r="K38" s="140" t="s">
        <v>284</v>
      </c>
      <c r="L38" s="75"/>
    </row>
    <row r="39" spans="1:12" s="7" customFormat="1" ht="25.5" x14ac:dyDescent="0.2">
      <c r="A39" s="41">
        <v>31</v>
      </c>
      <c r="B39" s="39" t="s">
        <v>45</v>
      </c>
      <c r="C39" s="120" t="s">
        <v>69</v>
      </c>
      <c r="D39" s="60" t="s">
        <v>113</v>
      </c>
      <c r="E39" s="123"/>
      <c r="F39" s="119">
        <f t="shared" si="2"/>
        <v>2</v>
      </c>
      <c r="G39" s="119"/>
      <c r="H39" s="119"/>
      <c r="I39" s="119"/>
      <c r="J39" s="119">
        <f t="shared" si="3"/>
        <v>2</v>
      </c>
      <c r="K39" s="140" t="s">
        <v>290</v>
      </c>
      <c r="L39" s="116"/>
    </row>
    <row r="40" spans="1:12" s="7" customFormat="1" ht="25.5" x14ac:dyDescent="0.2">
      <c r="A40" s="41">
        <v>32</v>
      </c>
      <c r="B40" s="39" t="s">
        <v>46</v>
      </c>
      <c r="C40" s="120" t="s">
        <v>69</v>
      </c>
      <c r="D40" s="60" t="s">
        <v>114</v>
      </c>
      <c r="E40" s="123"/>
      <c r="F40" s="119">
        <f t="shared" si="2"/>
        <v>2</v>
      </c>
      <c r="G40" s="119"/>
      <c r="H40" s="119"/>
      <c r="I40" s="119"/>
      <c r="J40" s="119">
        <f t="shared" si="3"/>
        <v>2</v>
      </c>
      <c r="K40" s="140" t="s">
        <v>295</v>
      </c>
      <c r="L40" s="75"/>
    </row>
    <row r="41" spans="1:12" ht="25.5" x14ac:dyDescent="0.2">
      <c r="A41" s="41">
        <v>33</v>
      </c>
      <c r="B41" s="39" t="s">
        <v>47</v>
      </c>
      <c r="C41" s="120" t="s">
        <v>69</v>
      </c>
      <c r="D41" s="121" t="s">
        <v>113</v>
      </c>
      <c r="E41" s="123"/>
      <c r="F41" s="119">
        <f t="shared" si="2"/>
        <v>2</v>
      </c>
      <c r="G41" s="119"/>
      <c r="H41" s="119"/>
      <c r="I41" s="119"/>
      <c r="J41" s="119">
        <f t="shared" si="3"/>
        <v>2</v>
      </c>
      <c r="K41" s="140" t="s">
        <v>199</v>
      </c>
      <c r="L41" s="75"/>
    </row>
    <row r="42" spans="1:12" s="7" customFormat="1" ht="51" x14ac:dyDescent="0.2">
      <c r="A42" s="41">
        <v>34</v>
      </c>
      <c r="B42" s="39" t="s">
        <v>48</v>
      </c>
      <c r="C42" s="120" t="s">
        <v>69</v>
      </c>
      <c r="D42" s="121" t="s">
        <v>113</v>
      </c>
      <c r="E42" s="123"/>
      <c r="F42" s="119">
        <f t="shared" si="2"/>
        <v>2</v>
      </c>
      <c r="G42" s="119"/>
      <c r="H42" s="119"/>
      <c r="I42" s="119"/>
      <c r="J42" s="119">
        <f t="shared" si="3"/>
        <v>2</v>
      </c>
      <c r="K42" s="140" t="s">
        <v>299</v>
      </c>
      <c r="L42" s="75"/>
    </row>
    <row r="43" spans="1:12" s="7" customFormat="1" ht="106.5" customHeight="1" x14ac:dyDescent="0.2">
      <c r="A43" s="41">
        <v>35</v>
      </c>
      <c r="B43" s="39" t="s">
        <v>49</v>
      </c>
      <c r="C43" s="120" t="s">
        <v>69</v>
      </c>
      <c r="D43" s="121" t="s">
        <v>113</v>
      </c>
      <c r="E43" s="123"/>
      <c r="F43" s="119">
        <f t="shared" si="2"/>
        <v>2</v>
      </c>
      <c r="G43" s="119"/>
      <c r="H43" s="119"/>
      <c r="I43" s="119"/>
      <c r="J43" s="119">
        <f t="shared" si="3"/>
        <v>2</v>
      </c>
      <c r="K43" s="140" t="s">
        <v>301</v>
      </c>
      <c r="L43" s="75"/>
    </row>
    <row r="44" spans="1:12" s="7" customFormat="1" ht="25.5" x14ac:dyDescent="0.2">
      <c r="A44" s="40">
        <v>36</v>
      </c>
      <c r="B44" s="39" t="s">
        <v>51</v>
      </c>
      <c r="C44" s="120" t="s">
        <v>69</v>
      </c>
      <c r="D44" s="60" t="s">
        <v>114</v>
      </c>
      <c r="E44" s="123"/>
      <c r="F44" s="119">
        <f t="shared" si="2"/>
        <v>2</v>
      </c>
      <c r="G44" s="119"/>
      <c r="H44" s="119"/>
      <c r="I44" s="119"/>
      <c r="J44" s="119">
        <f t="shared" si="3"/>
        <v>2</v>
      </c>
      <c r="K44" s="140" t="s">
        <v>155</v>
      </c>
      <c r="L44" s="75"/>
    </row>
    <row r="45" spans="1:12" s="16" customFormat="1" ht="51" x14ac:dyDescent="0.2">
      <c r="A45" s="40">
        <v>37</v>
      </c>
      <c r="B45" s="39" t="s">
        <v>52</v>
      </c>
      <c r="C45" s="116" t="s">
        <v>69</v>
      </c>
      <c r="D45" s="121" t="s">
        <v>114</v>
      </c>
      <c r="E45" s="123"/>
      <c r="F45" s="119">
        <f t="shared" si="2"/>
        <v>2</v>
      </c>
      <c r="G45" s="119"/>
      <c r="H45" s="119"/>
      <c r="I45" s="119"/>
      <c r="J45" s="119">
        <f t="shared" si="3"/>
        <v>2</v>
      </c>
      <c r="K45" s="140" t="s">
        <v>307</v>
      </c>
      <c r="L45" s="54"/>
    </row>
    <row r="46" spans="1:12" s="7" customFormat="1" ht="70.5" customHeight="1" x14ac:dyDescent="0.2">
      <c r="A46" s="40">
        <v>38</v>
      </c>
      <c r="B46" s="39" t="s">
        <v>53</v>
      </c>
      <c r="C46" s="120" t="s">
        <v>69</v>
      </c>
      <c r="D46" s="60" t="s">
        <v>113</v>
      </c>
      <c r="E46" s="123"/>
      <c r="F46" s="119">
        <f t="shared" si="2"/>
        <v>2</v>
      </c>
      <c r="G46" s="119"/>
      <c r="H46" s="119"/>
      <c r="I46" s="119"/>
      <c r="J46" s="119">
        <f t="shared" si="3"/>
        <v>2</v>
      </c>
      <c r="K46" s="140" t="s">
        <v>311</v>
      </c>
      <c r="L46" s="54"/>
    </row>
    <row r="47" spans="1:12" s="7" customFormat="1" ht="156.75" customHeight="1" x14ac:dyDescent="0.2">
      <c r="A47" s="40">
        <v>39</v>
      </c>
      <c r="B47" s="39" t="s">
        <v>50</v>
      </c>
      <c r="C47" s="120" t="s">
        <v>69</v>
      </c>
      <c r="D47" s="121" t="s">
        <v>113</v>
      </c>
      <c r="E47" s="123"/>
      <c r="F47" s="119">
        <f t="shared" si="2"/>
        <v>2</v>
      </c>
      <c r="G47" s="119"/>
      <c r="H47" s="119">
        <v>0.5</v>
      </c>
      <c r="I47" s="119"/>
      <c r="J47" s="119">
        <f t="shared" si="3"/>
        <v>1</v>
      </c>
      <c r="K47" s="140" t="s">
        <v>384</v>
      </c>
      <c r="L47" s="116" t="s">
        <v>423</v>
      </c>
    </row>
    <row r="48" spans="1:12" ht="25.5" x14ac:dyDescent="0.2">
      <c r="A48" s="40">
        <v>40</v>
      </c>
      <c r="B48" s="39" t="s">
        <v>54</v>
      </c>
      <c r="C48" s="120" t="s">
        <v>69</v>
      </c>
      <c r="D48" s="121" t="s">
        <v>114</v>
      </c>
      <c r="E48" s="123"/>
      <c r="F48" s="119">
        <f t="shared" si="2"/>
        <v>2</v>
      </c>
      <c r="G48" s="119"/>
      <c r="H48" s="119"/>
      <c r="I48" s="119"/>
      <c r="J48" s="119">
        <f t="shared" si="3"/>
        <v>2</v>
      </c>
      <c r="K48" s="140" t="s">
        <v>317</v>
      </c>
      <c r="L48" s="116" t="s">
        <v>424</v>
      </c>
    </row>
    <row r="49" spans="1:12" ht="25.5" x14ac:dyDescent="0.2">
      <c r="A49" s="40">
        <v>41</v>
      </c>
      <c r="B49" s="39" t="s">
        <v>55</v>
      </c>
      <c r="C49" s="120" t="s">
        <v>69</v>
      </c>
      <c r="D49" s="121" t="s">
        <v>113</v>
      </c>
      <c r="E49" s="135"/>
      <c r="F49" s="119">
        <f t="shared" si="2"/>
        <v>2</v>
      </c>
      <c r="G49" s="119"/>
      <c r="H49" s="119"/>
      <c r="I49" s="119"/>
      <c r="J49" s="119">
        <f t="shared" si="3"/>
        <v>2</v>
      </c>
      <c r="K49" s="140" t="s">
        <v>319</v>
      </c>
      <c r="L49" s="75"/>
    </row>
    <row r="50" spans="1:12" s="7" customFormat="1" ht="178.5" x14ac:dyDescent="0.2">
      <c r="A50" s="40">
        <v>42</v>
      </c>
      <c r="B50" s="39" t="s">
        <v>56</v>
      </c>
      <c r="C50" s="120" t="s">
        <v>69</v>
      </c>
      <c r="D50" s="60" t="s">
        <v>153</v>
      </c>
      <c r="E50" s="123" t="s">
        <v>321</v>
      </c>
      <c r="F50" s="119">
        <f t="shared" si="2"/>
        <v>2</v>
      </c>
      <c r="G50" s="119">
        <v>0.5</v>
      </c>
      <c r="H50" s="119"/>
      <c r="I50" s="119"/>
      <c r="J50" s="119">
        <f t="shared" si="3"/>
        <v>1</v>
      </c>
      <c r="K50" s="140" t="s">
        <v>150</v>
      </c>
      <c r="L50" s="116" t="s">
        <v>410</v>
      </c>
    </row>
    <row r="51" spans="1:12" x14ac:dyDescent="0.2">
      <c r="C51" s="43"/>
      <c r="D51" s="43"/>
      <c r="E51" s="43"/>
      <c r="F51" s="43"/>
      <c r="G51" s="43"/>
      <c r="H51" s="43"/>
      <c r="L51" s="139"/>
    </row>
    <row r="52" spans="1:12" x14ac:dyDescent="0.2">
      <c r="C52" s="43"/>
      <c r="D52" s="43"/>
      <c r="E52" s="43"/>
      <c r="F52" s="43"/>
      <c r="G52" s="43"/>
      <c r="H52" s="43"/>
    </row>
    <row r="54" spans="1:12" x14ac:dyDescent="0.2">
      <c r="A54" s="13"/>
      <c r="B54" s="8"/>
      <c r="C54" s="14"/>
      <c r="D54" s="14"/>
      <c r="E54" s="14"/>
      <c r="F54" s="14"/>
      <c r="G54" s="14"/>
      <c r="H54" s="14"/>
    </row>
    <row r="61" spans="1:12" x14ac:dyDescent="0.2">
      <c r="A61" s="13"/>
      <c r="B61" s="8"/>
      <c r="C61" s="14"/>
      <c r="D61" s="14"/>
      <c r="E61" s="14"/>
      <c r="F61" s="14"/>
      <c r="G61" s="14"/>
      <c r="H61" s="14"/>
    </row>
    <row r="65" spans="1:8" x14ac:dyDescent="0.2">
      <c r="A65" s="13"/>
      <c r="B65" s="8"/>
      <c r="C65" s="14"/>
      <c r="D65" s="14"/>
      <c r="E65" s="14"/>
      <c r="F65" s="14"/>
      <c r="G65" s="14"/>
      <c r="H65" s="14"/>
    </row>
    <row r="68" spans="1:8" x14ac:dyDescent="0.2">
      <c r="A68" s="13"/>
      <c r="B68" s="8"/>
      <c r="C68" s="14"/>
      <c r="D68" s="14"/>
      <c r="E68" s="14"/>
      <c r="F68" s="14"/>
      <c r="G68" s="14"/>
      <c r="H68" s="14"/>
    </row>
    <row r="72" spans="1:8" x14ac:dyDescent="0.2">
      <c r="A72" s="13"/>
      <c r="B72" s="8"/>
      <c r="C72" s="14"/>
      <c r="D72" s="14"/>
      <c r="E72" s="14"/>
      <c r="F72" s="14"/>
      <c r="G72" s="14"/>
      <c r="H72" s="14"/>
    </row>
    <row r="75" spans="1:8" x14ac:dyDescent="0.2">
      <c r="A75" s="13"/>
      <c r="B75" s="8"/>
      <c r="C75" s="14"/>
      <c r="D75" s="14"/>
      <c r="E75" s="14"/>
      <c r="F75" s="14"/>
      <c r="G75" s="14"/>
      <c r="H75" s="14"/>
    </row>
    <row r="79" spans="1:8" x14ac:dyDescent="0.2">
      <c r="A79" s="13"/>
      <c r="B79" s="8"/>
      <c r="C79" s="14"/>
      <c r="D79" s="14"/>
      <c r="E79" s="14"/>
      <c r="F79" s="14"/>
      <c r="G79" s="14"/>
      <c r="H79" s="14"/>
    </row>
  </sheetData>
  <mergeCells count="11">
    <mergeCell ref="G5:I5"/>
    <mergeCell ref="A3:L3"/>
    <mergeCell ref="A4:A6"/>
    <mergeCell ref="E4:E6"/>
    <mergeCell ref="F4:J4"/>
    <mergeCell ref="K4:K6"/>
    <mergeCell ref="L4:L6"/>
    <mergeCell ref="B5:B6"/>
    <mergeCell ref="F5:F6"/>
    <mergeCell ref="J5:J6"/>
    <mergeCell ref="D5:D6"/>
  </mergeCells>
  <dataValidations count="3">
    <dataValidation type="list" allowBlank="1" showInputMessage="1" showErrorMessage="1" sqref="H7:I50 G8:G11 G13:G50">
      <formula1>Формат</formula1>
    </dataValidation>
    <dataValidation type="list" allowBlank="1" showInputMessage="1" showErrorMessage="1" sqref="C13:C50 C8:C11">
      <formula1>$C$5:$C$6</formula1>
    </dataValidation>
    <dataValidation type="list" allowBlank="1" showInputMessage="1" showErrorMessage="1" sqref="C12:D12">
      <formula1>Выбор_1.2</formula1>
    </dataValidation>
  </dataValidations>
  <hyperlinks>
    <hyperlink ref="K13" r:id="rId1"/>
    <hyperlink ref="K14" r:id="rId2"/>
    <hyperlink ref="K15" r:id="rId3"/>
    <hyperlink ref="K18" r:id="rId4"/>
    <hyperlink ref="K19" r:id="rId5"/>
    <hyperlink ref="K17" r:id="rId6"/>
    <hyperlink ref="K16" r:id="rId7"/>
    <hyperlink ref="K20" r:id="rId8"/>
    <hyperlink ref="K21" r:id="rId9"/>
    <hyperlink ref="K22" r:id="rId10"/>
    <hyperlink ref="K23" r:id="rId11"/>
    <hyperlink ref="K24" r:id="rId12"/>
    <hyperlink ref="K25" r:id="rId13"/>
    <hyperlink ref="K26" r:id="rId14"/>
    <hyperlink ref="K27" r:id="rId15"/>
    <hyperlink ref="K28" r:id="rId16"/>
    <hyperlink ref="K29" r:id="rId17"/>
    <hyperlink ref="K30" r:id="rId18"/>
    <hyperlink ref="K31" r:id="rId19"/>
    <hyperlink ref="K32" r:id="rId20"/>
    <hyperlink ref="K33" r:id="rId21"/>
    <hyperlink ref="K34" r:id="rId22"/>
    <hyperlink ref="K35" r:id="rId23"/>
    <hyperlink ref="K36" r:id="rId24"/>
    <hyperlink ref="K37" r:id="rId25"/>
    <hyperlink ref="K38" r:id="rId26"/>
    <hyperlink ref="K39" r:id="rId27"/>
    <hyperlink ref="K40" r:id="rId28"/>
    <hyperlink ref="K41" r:id="rId29"/>
    <hyperlink ref="K42" r:id="rId30"/>
    <hyperlink ref="K43" r:id="rId31"/>
    <hyperlink ref="K44" r:id="rId32"/>
    <hyperlink ref="K45" r:id="rId33"/>
    <hyperlink ref="K46" r:id="rId34"/>
    <hyperlink ref="K48" r:id="rId35"/>
    <hyperlink ref="K49" r:id="rId36"/>
    <hyperlink ref="K50" r:id="rId37"/>
    <hyperlink ref="K8" r:id="rId38"/>
    <hyperlink ref="K10" r:id="rId39"/>
    <hyperlink ref="K11" r:id="rId40"/>
  </hyperlinks>
  <pageMargins left="0.70866141732283472" right="0.70866141732283472" top="0.35433070866141736" bottom="0.35433070866141736" header="0.31496062992125984" footer="0.31496062992125984"/>
  <pageSetup paperSize="9" scale="49" fitToHeight="3" orientation="landscape" r:id="rId4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topLeftCell="B1" zoomScaleNormal="100" zoomScaleSheetLayoutView="100" workbookViewId="0">
      <pane ySplit="7" topLeftCell="A14" activePane="bottomLeft" state="frozenSplit"/>
      <selection pane="bottomLeft" activeCell="C16" sqref="C16"/>
    </sheetView>
  </sheetViews>
  <sheetFormatPr defaultRowHeight="12.75" x14ac:dyDescent="0.2"/>
  <cols>
    <col min="1" max="1" width="3.85546875" style="12" customWidth="1"/>
    <col min="2" max="2" width="23.28515625" style="22" customWidth="1"/>
    <col min="3" max="3" width="55.140625" style="11" customWidth="1"/>
    <col min="4" max="4" width="15.140625" style="11" customWidth="1"/>
    <col min="5" max="5" width="27.57031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00" t="s">
        <v>104</v>
      </c>
      <c r="B1" s="46"/>
      <c r="C1" s="46"/>
      <c r="D1" s="46"/>
      <c r="E1" s="46"/>
      <c r="F1" s="46"/>
      <c r="G1" s="46"/>
      <c r="H1" s="46"/>
      <c r="I1" s="46"/>
      <c r="J1" s="46"/>
      <c r="K1"/>
      <c r="L1" s="109" t="s">
        <v>401</v>
      </c>
    </row>
    <row r="2" spans="1:12" ht="16.5" customHeight="1" x14ac:dyDescent="0.2">
      <c r="A2" s="17" t="s">
        <v>16</v>
      </c>
      <c r="B2" s="5"/>
      <c r="C2" s="42"/>
      <c r="D2" s="42"/>
      <c r="E2" s="42"/>
      <c r="F2" s="42"/>
      <c r="G2" s="42"/>
      <c r="H2" s="23"/>
    </row>
    <row r="3" spans="1:12" ht="40.5" customHeight="1" x14ac:dyDescent="0.2">
      <c r="A3" s="163"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c r="K3" s="163"/>
      <c r="L3" s="163"/>
    </row>
    <row r="4" spans="1:12" ht="51" customHeight="1" x14ac:dyDescent="0.2">
      <c r="A4" s="164" t="s">
        <v>4</v>
      </c>
      <c r="B4" s="137" t="s">
        <v>59</v>
      </c>
      <c r="C4" s="137"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137" t="s">
        <v>171</v>
      </c>
      <c r="E4" s="164" t="s">
        <v>160</v>
      </c>
      <c r="F4" s="164" t="s">
        <v>103</v>
      </c>
      <c r="G4" s="164"/>
      <c r="H4" s="164"/>
      <c r="I4" s="164"/>
      <c r="J4" s="164"/>
      <c r="K4" s="164" t="s">
        <v>3</v>
      </c>
      <c r="L4" s="164" t="s">
        <v>62</v>
      </c>
    </row>
    <row r="5" spans="1:12" s="10" customFormat="1" ht="30.75" customHeight="1" x14ac:dyDescent="0.2">
      <c r="A5" s="164"/>
      <c r="B5" s="164" t="s">
        <v>7</v>
      </c>
      <c r="C5" s="138" t="str">
        <f>'Методика III этап'!B13</f>
        <v>Опубликована в структурированном виде, с указанием полных или кратких наименований всех составляющих</v>
      </c>
      <c r="D5" s="162" t="s">
        <v>57</v>
      </c>
      <c r="E5" s="164"/>
      <c r="F5" s="165" t="s">
        <v>13</v>
      </c>
      <c r="G5" s="162" t="s">
        <v>14</v>
      </c>
      <c r="H5" s="162"/>
      <c r="I5" s="162"/>
      <c r="J5" s="165" t="s">
        <v>12</v>
      </c>
      <c r="K5" s="164"/>
      <c r="L5" s="164"/>
    </row>
    <row r="6" spans="1:12" s="10" customFormat="1" ht="36" customHeight="1" x14ac:dyDescent="0.2">
      <c r="A6" s="164"/>
      <c r="B6" s="164"/>
      <c r="C6" s="138" t="str">
        <f>'Методика III этап'!B14</f>
        <v>Опубликована, но не в структурированном виде и (или) без указания полных или кратких наименований всех составляющих</v>
      </c>
      <c r="D6" s="162"/>
      <c r="E6" s="164"/>
      <c r="F6" s="165"/>
      <c r="G6" s="162" t="s">
        <v>11</v>
      </c>
      <c r="H6" s="162" t="s">
        <v>17</v>
      </c>
      <c r="I6" s="162" t="s">
        <v>58</v>
      </c>
      <c r="J6" s="165"/>
      <c r="K6" s="164"/>
      <c r="L6" s="164"/>
    </row>
    <row r="7" spans="1:12" s="10" customFormat="1" ht="18" customHeight="1" x14ac:dyDescent="0.2">
      <c r="A7" s="164"/>
      <c r="B7" s="164"/>
      <c r="C7" s="138" t="str">
        <f>'Методика III этап'!B15</f>
        <v xml:space="preserve">Не опубликована </v>
      </c>
      <c r="D7" s="162"/>
      <c r="E7" s="164"/>
      <c r="F7" s="165"/>
      <c r="G7" s="162"/>
      <c r="H7" s="162"/>
      <c r="I7" s="162"/>
      <c r="J7" s="165"/>
      <c r="K7" s="164"/>
      <c r="L7" s="164"/>
    </row>
    <row r="8" spans="1:12" s="47" customFormat="1" x14ac:dyDescent="0.2">
      <c r="A8" s="64"/>
      <c r="B8" s="65" t="s">
        <v>170</v>
      </c>
      <c r="C8" s="66"/>
      <c r="D8" s="66"/>
      <c r="E8" s="67"/>
      <c r="F8" s="68"/>
      <c r="G8" s="68"/>
      <c r="H8" s="68"/>
      <c r="I8" s="68"/>
      <c r="J8" s="68"/>
      <c r="K8" s="101"/>
      <c r="L8" s="69"/>
    </row>
    <row r="9" spans="1:12" s="7" customFormat="1" ht="25.5" x14ac:dyDescent="0.2">
      <c r="A9" s="40">
        <v>1</v>
      </c>
      <c r="B9" s="39" t="s">
        <v>18</v>
      </c>
      <c r="C9" s="120" t="s">
        <v>74</v>
      </c>
      <c r="D9" s="121" t="s">
        <v>113</v>
      </c>
      <c r="E9" s="128"/>
      <c r="F9" s="119">
        <f>IF(C9=$C$5,2,IF(C9=$C$6,1,0))</f>
        <v>2</v>
      </c>
      <c r="G9" s="119"/>
      <c r="H9" s="119"/>
      <c r="I9" s="119"/>
      <c r="J9" s="119">
        <f>F9*(1-G9)*(1-H9)*(1-I9)</f>
        <v>2</v>
      </c>
      <c r="K9" s="140" t="s">
        <v>323</v>
      </c>
      <c r="L9" s="103"/>
    </row>
    <row r="10" spans="1:12" ht="118.5" customHeight="1" x14ac:dyDescent="0.2">
      <c r="A10" s="40">
        <v>2</v>
      </c>
      <c r="B10" s="39" t="s">
        <v>19</v>
      </c>
      <c r="C10" s="120" t="s">
        <v>75</v>
      </c>
      <c r="D10" s="123" t="s">
        <v>151</v>
      </c>
      <c r="E10" s="123"/>
      <c r="F10" s="119">
        <f t="shared" ref="F10:F12" si="0">IF(C10=$C$5,2,IF(C10=$C$6,1,0))</f>
        <v>1</v>
      </c>
      <c r="G10" s="119"/>
      <c r="H10" s="119"/>
      <c r="I10" s="119"/>
      <c r="J10" s="119">
        <f t="shared" ref="J10:J12" si="1">F10*(1-H10)*(1-I10)</f>
        <v>1</v>
      </c>
      <c r="K10" s="140" t="s">
        <v>327</v>
      </c>
      <c r="L10" s="103"/>
    </row>
    <row r="11" spans="1:12" ht="38.25" x14ac:dyDescent="0.2">
      <c r="A11" s="40">
        <v>3</v>
      </c>
      <c r="B11" s="39" t="s">
        <v>172</v>
      </c>
      <c r="C11" s="120" t="s">
        <v>74</v>
      </c>
      <c r="D11" s="121" t="s">
        <v>148</v>
      </c>
      <c r="E11" s="130" t="s">
        <v>159</v>
      </c>
      <c r="F11" s="119">
        <f t="shared" si="0"/>
        <v>2</v>
      </c>
      <c r="G11" s="119"/>
      <c r="H11" s="119">
        <v>0.5</v>
      </c>
      <c r="I11" s="119"/>
      <c r="J11" s="119">
        <f t="shared" si="1"/>
        <v>1</v>
      </c>
      <c r="K11" s="140" t="s">
        <v>336</v>
      </c>
      <c r="L11" s="103"/>
    </row>
    <row r="12" spans="1:12" s="7" customFormat="1" ht="87" customHeight="1" x14ac:dyDescent="0.2">
      <c r="A12" s="40">
        <v>4</v>
      </c>
      <c r="B12" s="39" t="s">
        <v>20</v>
      </c>
      <c r="C12" s="120" t="s">
        <v>76</v>
      </c>
      <c r="D12" s="133"/>
      <c r="E12" s="118"/>
      <c r="F12" s="119">
        <f t="shared" si="0"/>
        <v>0</v>
      </c>
      <c r="G12" s="119"/>
      <c r="H12" s="119"/>
      <c r="I12" s="119"/>
      <c r="J12" s="119">
        <f t="shared" si="1"/>
        <v>0</v>
      </c>
      <c r="K12" s="140" t="s">
        <v>339</v>
      </c>
      <c r="L12" s="44" t="s">
        <v>412</v>
      </c>
    </row>
    <row r="13" spans="1:12" s="48" customFormat="1" x14ac:dyDescent="0.2">
      <c r="A13" s="70"/>
      <c r="B13" s="65" t="s">
        <v>60</v>
      </c>
      <c r="C13" s="72"/>
      <c r="D13" s="72"/>
      <c r="E13" s="72"/>
      <c r="F13" s="68"/>
      <c r="G13" s="68"/>
      <c r="H13" s="68"/>
      <c r="I13" s="68"/>
      <c r="J13" s="68"/>
      <c r="K13" s="107"/>
      <c r="L13" s="76"/>
    </row>
    <row r="14" spans="1:12" ht="51" x14ac:dyDescent="0.2">
      <c r="A14" s="40">
        <v>5</v>
      </c>
      <c r="B14" s="39" t="s">
        <v>21</v>
      </c>
      <c r="C14" s="120" t="s">
        <v>76</v>
      </c>
      <c r="D14" s="121"/>
      <c r="E14" s="118"/>
      <c r="F14" s="119">
        <f>IF(C14=$C$5,2,IF(C14=$C$6,1,0))</f>
        <v>0</v>
      </c>
      <c r="G14" s="119"/>
      <c r="H14" s="119"/>
      <c r="I14" s="119"/>
      <c r="J14" s="119">
        <f>F14*(1-H14)*(1-I14)*(1-G14)</f>
        <v>0</v>
      </c>
      <c r="K14" s="140" t="s">
        <v>210</v>
      </c>
      <c r="L14" s="116" t="s">
        <v>118</v>
      </c>
    </row>
    <row r="15" spans="1:12" s="7" customFormat="1" ht="25.5" x14ac:dyDescent="0.2">
      <c r="A15" s="40">
        <v>6</v>
      </c>
      <c r="B15" s="39" t="s">
        <v>23</v>
      </c>
      <c r="C15" s="120" t="s">
        <v>74</v>
      </c>
      <c r="D15" s="121" t="s">
        <v>113</v>
      </c>
      <c r="E15" s="118"/>
      <c r="F15" s="119">
        <f t="shared" ref="F15:F51" si="2">IF(C15=$C$5,2,IF(C15=$C$6,1,0))</f>
        <v>2</v>
      </c>
      <c r="G15" s="119"/>
      <c r="H15" s="119"/>
      <c r="I15" s="119"/>
      <c r="J15" s="119">
        <f t="shared" ref="J15:J51" si="3">F15*(1-H15)*(1-I15)*(1-G15)</f>
        <v>2</v>
      </c>
      <c r="K15" s="140" t="s">
        <v>176</v>
      </c>
      <c r="L15" s="116"/>
    </row>
    <row r="16" spans="1:12" s="7" customFormat="1" ht="25.5" x14ac:dyDescent="0.2">
      <c r="A16" s="40">
        <v>7</v>
      </c>
      <c r="B16" s="39" t="s">
        <v>22</v>
      </c>
      <c r="C16" s="120" t="s">
        <v>74</v>
      </c>
      <c r="D16" s="121" t="s">
        <v>114</v>
      </c>
      <c r="E16" s="123"/>
      <c r="F16" s="119">
        <f t="shared" si="2"/>
        <v>2</v>
      </c>
      <c r="G16" s="119"/>
      <c r="H16" s="119"/>
      <c r="I16" s="119"/>
      <c r="J16" s="119">
        <f t="shared" si="3"/>
        <v>2</v>
      </c>
      <c r="K16" s="140" t="s">
        <v>217</v>
      </c>
      <c r="L16" s="75"/>
    </row>
    <row r="17" spans="1:12" s="7" customFormat="1" ht="25.5" x14ac:dyDescent="0.2">
      <c r="A17" s="40">
        <v>8</v>
      </c>
      <c r="B17" s="39" t="s">
        <v>24</v>
      </c>
      <c r="C17" s="120" t="s">
        <v>74</v>
      </c>
      <c r="D17" s="123" t="s">
        <v>148</v>
      </c>
      <c r="E17" s="118"/>
      <c r="F17" s="119">
        <f t="shared" si="2"/>
        <v>2</v>
      </c>
      <c r="G17" s="119"/>
      <c r="H17" s="119"/>
      <c r="I17" s="119"/>
      <c r="J17" s="119">
        <f t="shared" si="3"/>
        <v>2</v>
      </c>
      <c r="K17" s="140" t="s">
        <v>124</v>
      </c>
      <c r="L17" s="75"/>
    </row>
    <row r="18" spans="1:12" ht="25.5" x14ac:dyDescent="0.2">
      <c r="A18" s="40">
        <v>9</v>
      </c>
      <c r="B18" s="39" t="s">
        <v>25</v>
      </c>
      <c r="C18" s="120" t="s">
        <v>74</v>
      </c>
      <c r="D18" s="60" t="s">
        <v>113</v>
      </c>
      <c r="E18" s="123"/>
      <c r="F18" s="119">
        <f t="shared" si="2"/>
        <v>2</v>
      </c>
      <c r="G18" s="119"/>
      <c r="H18" s="119"/>
      <c r="I18" s="119"/>
      <c r="J18" s="119">
        <f t="shared" si="3"/>
        <v>2</v>
      </c>
      <c r="K18" s="140" t="s">
        <v>219</v>
      </c>
      <c r="L18" s="75"/>
    </row>
    <row r="19" spans="1:12" s="7" customFormat="1" ht="39.75" customHeight="1" x14ac:dyDescent="0.2">
      <c r="A19" s="40">
        <v>10</v>
      </c>
      <c r="B19" s="39" t="s">
        <v>26</v>
      </c>
      <c r="C19" s="120" t="s">
        <v>74</v>
      </c>
      <c r="D19" s="121" t="s">
        <v>113</v>
      </c>
      <c r="E19" s="123"/>
      <c r="F19" s="119">
        <f t="shared" si="2"/>
        <v>2</v>
      </c>
      <c r="G19" s="119"/>
      <c r="H19" s="119"/>
      <c r="I19" s="119"/>
      <c r="J19" s="119">
        <f t="shared" si="3"/>
        <v>2</v>
      </c>
      <c r="K19" s="140" t="s">
        <v>222</v>
      </c>
      <c r="L19" s="75"/>
    </row>
    <row r="20" spans="1:12" ht="63.75" x14ac:dyDescent="0.2">
      <c r="A20" s="40">
        <v>11</v>
      </c>
      <c r="B20" s="39" t="s">
        <v>61</v>
      </c>
      <c r="C20" s="120" t="s">
        <v>76</v>
      </c>
      <c r="D20" s="121"/>
      <c r="E20" s="123"/>
      <c r="F20" s="119">
        <f t="shared" si="2"/>
        <v>0</v>
      </c>
      <c r="G20" s="119"/>
      <c r="H20" s="119"/>
      <c r="I20" s="119"/>
      <c r="J20" s="119">
        <f t="shared" si="3"/>
        <v>0</v>
      </c>
      <c r="K20" s="140" t="s">
        <v>225</v>
      </c>
      <c r="L20" s="116" t="s">
        <v>394</v>
      </c>
    </row>
    <row r="21" spans="1:12" s="7" customFormat="1" ht="51" x14ac:dyDescent="0.2">
      <c r="A21" s="40">
        <v>12</v>
      </c>
      <c r="B21" s="39" t="s">
        <v>27</v>
      </c>
      <c r="C21" s="120" t="s">
        <v>76</v>
      </c>
      <c r="D21" s="121"/>
      <c r="E21" s="123"/>
      <c r="F21" s="119">
        <f t="shared" si="2"/>
        <v>0</v>
      </c>
      <c r="G21" s="119"/>
      <c r="H21" s="119"/>
      <c r="I21" s="119"/>
      <c r="J21" s="119">
        <f t="shared" si="3"/>
        <v>0</v>
      </c>
      <c r="K21" s="140" t="s">
        <v>181</v>
      </c>
      <c r="L21" s="116" t="s">
        <v>118</v>
      </c>
    </row>
    <row r="22" spans="1:12" s="7" customFormat="1" x14ac:dyDescent="0.2">
      <c r="A22" s="40">
        <v>13</v>
      </c>
      <c r="B22" s="39" t="s">
        <v>28</v>
      </c>
      <c r="C22" s="120" t="s">
        <v>76</v>
      </c>
      <c r="D22" s="121"/>
      <c r="E22" s="123"/>
      <c r="F22" s="119">
        <f t="shared" si="2"/>
        <v>0</v>
      </c>
      <c r="G22" s="119"/>
      <c r="H22" s="119"/>
      <c r="I22" s="119"/>
      <c r="J22" s="119">
        <f t="shared" si="3"/>
        <v>0</v>
      </c>
      <c r="K22" s="126"/>
      <c r="L22" s="116" t="s">
        <v>119</v>
      </c>
    </row>
    <row r="23" spans="1:12" s="7" customFormat="1" ht="38.25" x14ac:dyDescent="0.2">
      <c r="A23" s="40">
        <v>14</v>
      </c>
      <c r="B23" s="39" t="s">
        <v>158</v>
      </c>
      <c r="C23" s="120" t="s">
        <v>74</v>
      </c>
      <c r="D23" s="60" t="s">
        <v>114</v>
      </c>
      <c r="E23" s="123"/>
      <c r="F23" s="119">
        <f t="shared" si="2"/>
        <v>2</v>
      </c>
      <c r="G23" s="119"/>
      <c r="H23" s="119"/>
      <c r="I23" s="119"/>
      <c r="J23" s="119">
        <f t="shared" si="3"/>
        <v>2</v>
      </c>
      <c r="K23" s="140" t="s">
        <v>134</v>
      </c>
      <c r="L23" s="54"/>
    </row>
    <row r="24" spans="1:12" ht="25.5" x14ac:dyDescent="0.2">
      <c r="A24" s="40">
        <v>15</v>
      </c>
      <c r="B24" s="39" t="s">
        <v>29</v>
      </c>
      <c r="C24" s="120" t="s">
        <v>75</v>
      </c>
      <c r="D24" s="121"/>
      <c r="E24" s="123"/>
      <c r="F24" s="119">
        <f t="shared" si="2"/>
        <v>1</v>
      </c>
      <c r="G24" s="119"/>
      <c r="H24" s="119"/>
      <c r="I24" s="119"/>
      <c r="J24" s="119">
        <f t="shared" si="3"/>
        <v>1</v>
      </c>
      <c r="K24" s="140" t="s">
        <v>237</v>
      </c>
      <c r="L24" s="116"/>
    </row>
    <row r="25" spans="1:12" ht="25.5" x14ac:dyDescent="0.2">
      <c r="A25" s="40">
        <v>16</v>
      </c>
      <c r="B25" s="39" t="s">
        <v>30</v>
      </c>
      <c r="C25" s="120" t="s">
        <v>75</v>
      </c>
      <c r="D25" s="121" t="s">
        <v>113</v>
      </c>
      <c r="E25" s="123"/>
      <c r="F25" s="119">
        <f t="shared" si="2"/>
        <v>1</v>
      </c>
      <c r="G25" s="119"/>
      <c r="H25" s="119"/>
      <c r="I25" s="119"/>
      <c r="J25" s="119">
        <f t="shared" si="3"/>
        <v>1</v>
      </c>
      <c r="K25" s="140" t="s">
        <v>187</v>
      </c>
      <c r="L25" s="116" t="s">
        <v>186</v>
      </c>
    </row>
    <row r="26" spans="1:12" ht="48.75" customHeight="1" x14ac:dyDescent="0.2">
      <c r="A26" s="40">
        <v>17</v>
      </c>
      <c r="B26" s="39" t="s">
        <v>31</v>
      </c>
      <c r="C26" s="120" t="s">
        <v>74</v>
      </c>
      <c r="D26" s="121" t="s">
        <v>113</v>
      </c>
      <c r="E26" s="123"/>
      <c r="F26" s="119">
        <f t="shared" si="2"/>
        <v>2</v>
      </c>
      <c r="G26" s="119"/>
      <c r="H26" s="119"/>
      <c r="I26" s="119"/>
      <c r="J26" s="119">
        <f t="shared" si="3"/>
        <v>2</v>
      </c>
      <c r="K26" s="140" t="s">
        <v>242</v>
      </c>
      <c r="L26" s="75"/>
    </row>
    <row r="27" spans="1:12" s="16" customFormat="1" ht="25.5" x14ac:dyDescent="0.2">
      <c r="A27" s="40">
        <v>18</v>
      </c>
      <c r="B27" s="39" t="s">
        <v>32</v>
      </c>
      <c r="C27" s="120" t="s">
        <v>75</v>
      </c>
      <c r="D27" s="121" t="s">
        <v>113</v>
      </c>
      <c r="E27" s="123"/>
      <c r="F27" s="119">
        <f t="shared" si="2"/>
        <v>1</v>
      </c>
      <c r="G27" s="119"/>
      <c r="H27" s="119"/>
      <c r="I27" s="119"/>
      <c r="J27" s="119">
        <f t="shared" si="3"/>
        <v>1</v>
      </c>
      <c r="K27" s="140" t="s">
        <v>243</v>
      </c>
      <c r="L27" s="116" t="s">
        <v>419</v>
      </c>
    </row>
    <row r="28" spans="1:12" ht="25.5" x14ac:dyDescent="0.2">
      <c r="A28" s="40">
        <v>19</v>
      </c>
      <c r="B28" s="39" t="s">
        <v>33</v>
      </c>
      <c r="C28" s="120" t="s">
        <v>75</v>
      </c>
      <c r="D28" s="121" t="s">
        <v>113</v>
      </c>
      <c r="E28" s="123"/>
      <c r="F28" s="119">
        <f t="shared" si="2"/>
        <v>1</v>
      </c>
      <c r="G28" s="119"/>
      <c r="H28" s="119"/>
      <c r="I28" s="119"/>
      <c r="J28" s="119">
        <f t="shared" si="3"/>
        <v>1</v>
      </c>
      <c r="K28" s="140" t="s">
        <v>393</v>
      </c>
      <c r="L28" s="122"/>
    </row>
    <row r="29" spans="1:12" ht="51" x14ac:dyDescent="0.2">
      <c r="A29" s="40">
        <v>20</v>
      </c>
      <c r="B29" s="39" t="s">
        <v>34</v>
      </c>
      <c r="C29" s="120" t="s">
        <v>75</v>
      </c>
      <c r="D29" s="121" t="s">
        <v>113</v>
      </c>
      <c r="E29" s="123"/>
      <c r="F29" s="119">
        <f t="shared" si="2"/>
        <v>1</v>
      </c>
      <c r="G29" s="119"/>
      <c r="H29" s="119"/>
      <c r="I29" s="119"/>
      <c r="J29" s="119">
        <f t="shared" si="3"/>
        <v>1</v>
      </c>
      <c r="K29" s="140" t="s">
        <v>392</v>
      </c>
      <c r="L29" s="116" t="s">
        <v>186</v>
      </c>
    </row>
    <row r="30" spans="1:12" ht="63.75" x14ac:dyDescent="0.2">
      <c r="A30" s="40">
        <v>21</v>
      </c>
      <c r="B30" s="39" t="s">
        <v>35</v>
      </c>
      <c r="C30" s="120" t="s">
        <v>76</v>
      </c>
      <c r="D30" s="121"/>
      <c r="E30" s="123"/>
      <c r="F30" s="119">
        <f t="shared" si="2"/>
        <v>0</v>
      </c>
      <c r="G30" s="119"/>
      <c r="H30" s="119"/>
      <c r="I30" s="119"/>
      <c r="J30" s="119">
        <f t="shared" si="3"/>
        <v>0</v>
      </c>
      <c r="K30" s="140" t="s">
        <v>154</v>
      </c>
      <c r="L30" s="116" t="s">
        <v>391</v>
      </c>
    </row>
    <row r="31" spans="1:12" ht="63.75" x14ac:dyDescent="0.2">
      <c r="A31" s="40">
        <v>22</v>
      </c>
      <c r="B31" s="39" t="s">
        <v>36</v>
      </c>
      <c r="C31" s="120" t="s">
        <v>74</v>
      </c>
      <c r="D31" s="60" t="s">
        <v>114</v>
      </c>
      <c r="E31" s="123"/>
      <c r="F31" s="119">
        <f t="shared" si="2"/>
        <v>2</v>
      </c>
      <c r="G31" s="119"/>
      <c r="H31" s="119"/>
      <c r="I31" s="119"/>
      <c r="J31" s="119">
        <f t="shared" si="3"/>
        <v>2</v>
      </c>
      <c r="K31" s="141" t="s">
        <v>253</v>
      </c>
      <c r="L31" s="75"/>
    </row>
    <row r="32" spans="1:12" ht="38.25" x14ac:dyDescent="0.2">
      <c r="A32" s="40">
        <v>23</v>
      </c>
      <c r="B32" s="39" t="s">
        <v>37</v>
      </c>
      <c r="C32" s="120" t="s">
        <v>75</v>
      </c>
      <c r="D32" s="121" t="s">
        <v>113</v>
      </c>
      <c r="E32" s="123"/>
      <c r="F32" s="119">
        <f t="shared" si="2"/>
        <v>1</v>
      </c>
      <c r="G32" s="119"/>
      <c r="H32" s="119"/>
      <c r="I32" s="119"/>
      <c r="J32" s="119">
        <f t="shared" si="3"/>
        <v>1</v>
      </c>
      <c r="K32" s="140" t="s">
        <v>255</v>
      </c>
      <c r="L32" s="75"/>
    </row>
    <row r="33" spans="1:12" ht="25.5" x14ac:dyDescent="0.2">
      <c r="A33" s="40">
        <v>24</v>
      </c>
      <c r="B33" s="39" t="s">
        <v>38</v>
      </c>
      <c r="C33" s="120" t="s">
        <v>74</v>
      </c>
      <c r="D33" s="60" t="s">
        <v>142</v>
      </c>
      <c r="E33" s="123"/>
      <c r="F33" s="119">
        <f t="shared" si="2"/>
        <v>2</v>
      </c>
      <c r="G33" s="119"/>
      <c r="H33" s="119"/>
      <c r="I33" s="119"/>
      <c r="J33" s="119">
        <f t="shared" si="3"/>
        <v>2</v>
      </c>
      <c r="K33" s="140" t="s">
        <v>143</v>
      </c>
      <c r="L33" s="75"/>
    </row>
    <row r="34" spans="1:12" ht="38.25" x14ac:dyDescent="0.2">
      <c r="A34" s="40">
        <v>25</v>
      </c>
      <c r="B34" s="39" t="s">
        <v>39</v>
      </c>
      <c r="C34" s="120" t="s">
        <v>74</v>
      </c>
      <c r="D34" s="60" t="s">
        <v>142</v>
      </c>
      <c r="E34" s="123"/>
      <c r="F34" s="119">
        <f t="shared" si="2"/>
        <v>2</v>
      </c>
      <c r="G34" s="119"/>
      <c r="H34" s="119"/>
      <c r="I34" s="119"/>
      <c r="J34" s="119">
        <f t="shared" si="3"/>
        <v>2</v>
      </c>
      <c r="K34" s="140" t="s">
        <v>262</v>
      </c>
      <c r="L34" s="75"/>
    </row>
    <row r="35" spans="1:12" ht="51" x14ac:dyDescent="0.2">
      <c r="A35" s="40">
        <v>26</v>
      </c>
      <c r="B35" s="39" t="s">
        <v>40</v>
      </c>
      <c r="C35" s="120" t="s">
        <v>76</v>
      </c>
      <c r="D35" s="121"/>
      <c r="E35" s="123"/>
      <c r="F35" s="119">
        <f t="shared" si="2"/>
        <v>0</v>
      </c>
      <c r="G35" s="119"/>
      <c r="H35" s="119"/>
      <c r="I35" s="119"/>
      <c r="J35" s="119">
        <f t="shared" si="3"/>
        <v>0</v>
      </c>
      <c r="K35" s="140" t="s">
        <v>268</v>
      </c>
      <c r="L35" s="116" t="s">
        <v>118</v>
      </c>
    </row>
    <row r="36" spans="1:12" ht="25.5" x14ac:dyDescent="0.2">
      <c r="A36" s="40">
        <v>27</v>
      </c>
      <c r="B36" s="39" t="s">
        <v>41</v>
      </c>
      <c r="C36" s="120" t="s">
        <v>74</v>
      </c>
      <c r="D36" s="60" t="s">
        <v>113</v>
      </c>
      <c r="E36" s="123"/>
      <c r="F36" s="119">
        <f t="shared" si="2"/>
        <v>2</v>
      </c>
      <c r="G36" s="119"/>
      <c r="H36" s="119"/>
      <c r="I36" s="119"/>
      <c r="J36" s="119">
        <f t="shared" si="3"/>
        <v>2</v>
      </c>
      <c r="K36" s="140" t="s">
        <v>272</v>
      </c>
      <c r="L36" s="75"/>
    </row>
    <row r="37" spans="1:12" ht="25.5" x14ac:dyDescent="0.2">
      <c r="A37" s="40">
        <v>28</v>
      </c>
      <c r="B37" s="39" t="s">
        <v>42</v>
      </c>
      <c r="C37" s="120" t="s">
        <v>76</v>
      </c>
      <c r="D37" s="121" t="s">
        <v>114</v>
      </c>
      <c r="E37" s="123"/>
      <c r="F37" s="119">
        <f t="shared" si="2"/>
        <v>0</v>
      </c>
      <c r="G37" s="119"/>
      <c r="H37" s="119"/>
      <c r="I37" s="119"/>
      <c r="J37" s="119">
        <f t="shared" si="3"/>
        <v>0</v>
      </c>
      <c r="K37" s="140" t="s">
        <v>277</v>
      </c>
      <c r="L37" s="116" t="s">
        <v>390</v>
      </c>
    </row>
    <row r="38" spans="1:12" ht="25.5" x14ac:dyDescent="0.2">
      <c r="A38" s="40">
        <v>29</v>
      </c>
      <c r="B38" s="39" t="s">
        <v>43</v>
      </c>
      <c r="C38" s="120" t="s">
        <v>74</v>
      </c>
      <c r="D38" s="60" t="s">
        <v>148</v>
      </c>
      <c r="E38" s="123"/>
      <c r="F38" s="119">
        <f t="shared" si="2"/>
        <v>2</v>
      </c>
      <c r="G38" s="119"/>
      <c r="H38" s="119"/>
      <c r="I38" s="119"/>
      <c r="J38" s="119">
        <f t="shared" si="3"/>
        <v>2</v>
      </c>
      <c r="K38" s="140" t="s">
        <v>281</v>
      </c>
      <c r="L38" s="75"/>
    </row>
    <row r="39" spans="1:12" s="16" customFormat="1" ht="25.5" x14ac:dyDescent="0.2">
      <c r="A39" s="41">
        <v>30</v>
      </c>
      <c r="B39" s="39" t="s">
        <v>44</v>
      </c>
      <c r="C39" s="120" t="s">
        <v>74</v>
      </c>
      <c r="D39" s="121" t="s">
        <v>113</v>
      </c>
      <c r="E39" s="123"/>
      <c r="F39" s="119">
        <f t="shared" si="2"/>
        <v>2</v>
      </c>
      <c r="G39" s="119"/>
      <c r="H39" s="119"/>
      <c r="I39" s="119"/>
      <c r="J39" s="119">
        <f t="shared" si="3"/>
        <v>2</v>
      </c>
      <c r="K39" s="140" t="s">
        <v>284</v>
      </c>
      <c r="L39" s="75"/>
    </row>
    <row r="40" spans="1:12" s="7" customFormat="1" ht="63.75" x14ac:dyDescent="0.2">
      <c r="A40" s="41">
        <v>31</v>
      </c>
      <c r="B40" s="39" t="s">
        <v>45</v>
      </c>
      <c r="C40" s="120" t="s">
        <v>75</v>
      </c>
      <c r="D40" s="121"/>
      <c r="E40" s="123"/>
      <c r="F40" s="119">
        <f t="shared" si="2"/>
        <v>1</v>
      </c>
      <c r="G40" s="119"/>
      <c r="H40" s="119"/>
      <c r="I40" s="119"/>
      <c r="J40" s="119">
        <f t="shared" si="3"/>
        <v>1</v>
      </c>
      <c r="K40" s="140" t="s">
        <v>389</v>
      </c>
      <c r="L40" s="75"/>
    </row>
    <row r="41" spans="1:12" s="7" customFormat="1" ht="25.5" x14ac:dyDescent="0.2">
      <c r="A41" s="41">
        <v>32</v>
      </c>
      <c r="B41" s="39" t="s">
        <v>46</v>
      </c>
      <c r="C41" s="120" t="s">
        <v>74</v>
      </c>
      <c r="D41" s="60" t="s">
        <v>114</v>
      </c>
      <c r="E41" s="123"/>
      <c r="F41" s="119">
        <f t="shared" si="2"/>
        <v>2</v>
      </c>
      <c r="G41" s="119"/>
      <c r="H41" s="119"/>
      <c r="I41" s="119"/>
      <c r="J41" s="119">
        <f t="shared" si="3"/>
        <v>2</v>
      </c>
      <c r="K41" s="140" t="s">
        <v>295</v>
      </c>
      <c r="L41" s="75"/>
    </row>
    <row r="42" spans="1:12" ht="25.5" x14ac:dyDescent="0.2">
      <c r="A42" s="41">
        <v>33</v>
      </c>
      <c r="B42" s="39" t="s">
        <v>47</v>
      </c>
      <c r="C42" s="120" t="s">
        <v>74</v>
      </c>
      <c r="D42" s="121" t="s">
        <v>113</v>
      </c>
      <c r="E42" s="123"/>
      <c r="F42" s="119">
        <f t="shared" si="2"/>
        <v>2</v>
      </c>
      <c r="G42" s="119"/>
      <c r="H42" s="119"/>
      <c r="I42" s="119"/>
      <c r="J42" s="119">
        <f t="shared" si="3"/>
        <v>2</v>
      </c>
      <c r="K42" s="140" t="s">
        <v>199</v>
      </c>
      <c r="L42" s="75"/>
    </row>
    <row r="43" spans="1:12" s="7" customFormat="1" ht="51" x14ac:dyDescent="0.2">
      <c r="A43" s="41">
        <v>34</v>
      </c>
      <c r="B43" s="39" t="s">
        <v>48</v>
      </c>
      <c r="C43" s="120" t="s">
        <v>74</v>
      </c>
      <c r="D43" s="60" t="s">
        <v>142</v>
      </c>
      <c r="E43" s="123"/>
      <c r="F43" s="119">
        <f t="shared" si="2"/>
        <v>2</v>
      </c>
      <c r="G43" s="119"/>
      <c r="H43" s="119"/>
      <c r="I43" s="119"/>
      <c r="J43" s="119">
        <f t="shared" si="3"/>
        <v>2</v>
      </c>
      <c r="K43" s="140" t="s">
        <v>299</v>
      </c>
      <c r="L43" s="75"/>
    </row>
    <row r="44" spans="1:12" s="7" customFormat="1" ht="51" x14ac:dyDescent="0.2">
      <c r="A44" s="41">
        <v>35</v>
      </c>
      <c r="B44" s="39" t="s">
        <v>49</v>
      </c>
      <c r="C44" s="120" t="s">
        <v>76</v>
      </c>
      <c r="D44" s="121"/>
      <c r="E44" s="123"/>
      <c r="F44" s="119">
        <f t="shared" si="2"/>
        <v>0</v>
      </c>
      <c r="G44" s="119"/>
      <c r="H44" s="119"/>
      <c r="I44" s="119"/>
      <c r="J44" s="119">
        <f t="shared" si="3"/>
        <v>0</v>
      </c>
      <c r="K44" s="140" t="s">
        <v>301</v>
      </c>
      <c r="L44" s="116" t="s">
        <v>388</v>
      </c>
    </row>
    <row r="45" spans="1:12" s="7" customFormat="1" ht="38.25" x14ac:dyDescent="0.2">
      <c r="A45" s="40">
        <v>36</v>
      </c>
      <c r="B45" s="39" t="s">
        <v>51</v>
      </c>
      <c r="C45" s="120" t="s">
        <v>74</v>
      </c>
      <c r="D45" s="60" t="s">
        <v>142</v>
      </c>
      <c r="E45" s="123"/>
      <c r="F45" s="119">
        <f t="shared" si="2"/>
        <v>2</v>
      </c>
      <c r="G45" s="119"/>
      <c r="H45" s="119"/>
      <c r="I45" s="119"/>
      <c r="J45" s="119">
        <f t="shared" si="3"/>
        <v>2</v>
      </c>
      <c r="K45" s="140" t="s">
        <v>305</v>
      </c>
      <c r="L45" s="116" t="s">
        <v>420</v>
      </c>
    </row>
    <row r="46" spans="1:12" s="16" customFormat="1" ht="25.5" customHeight="1" x14ac:dyDescent="0.2">
      <c r="A46" s="40">
        <v>37</v>
      </c>
      <c r="B46" s="39" t="s">
        <v>52</v>
      </c>
      <c r="C46" s="120" t="s">
        <v>76</v>
      </c>
      <c r="D46" s="121" t="s">
        <v>113</v>
      </c>
      <c r="E46" s="60"/>
      <c r="F46" s="119">
        <f t="shared" si="2"/>
        <v>0</v>
      </c>
      <c r="G46" s="119"/>
      <c r="H46" s="119"/>
      <c r="I46" s="119"/>
      <c r="J46" s="119">
        <f t="shared" si="3"/>
        <v>0</v>
      </c>
      <c r="K46" s="140" t="s">
        <v>307</v>
      </c>
      <c r="L46" s="122" t="s">
        <v>387</v>
      </c>
    </row>
    <row r="47" spans="1:12" s="7" customFormat="1" ht="51" x14ac:dyDescent="0.2">
      <c r="A47" s="40">
        <v>38</v>
      </c>
      <c r="B47" s="39" t="s">
        <v>53</v>
      </c>
      <c r="C47" s="120" t="s">
        <v>76</v>
      </c>
      <c r="D47" s="121"/>
      <c r="E47" s="123"/>
      <c r="F47" s="119">
        <f t="shared" si="2"/>
        <v>0</v>
      </c>
      <c r="G47" s="119"/>
      <c r="H47" s="119"/>
      <c r="I47" s="119"/>
      <c r="J47" s="119">
        <f t="shared" si="3"/>
        <v>0</v>
      </c>
      <c r="K47" s="140" t="s">
        <v>311</v>
      </c>
      <c r="L47" s="122" t="s">
        <v>312</v>
      </c>
    </row>
    <row r="48" spans="1:12" s="7" customFormat="1" ht="91.5" customHeight="1" x14ac:dyDescent="0.2">
      <c r="A48" s="40">
        <v>39</v>
      </c>
      <c r="B48" s="39" t="s">
        <v>50</v>
      </c>
      <c r="C48" s="120" t="s">
        <v>76</v>
      </c>
      <c r="D48" s="121"/>
      <c r="E48" s="123"/>
      <c r="F48" s="119">
        <f t="shared" si="2"/>
        <v>0</v>
      </c>
      <c r="G48" s="119"/>
      <c r="H48" s="119"/>
      <c r="I48" s="119"/>
      <c r="J48" s="119">
        <f t="shared" si="3"/>
        <v>0</v>
      </c>
      <c r="K48" s="124"/>
      <c r="L48" s="122" t="s">
        <v>205</v>
      </c>
    </row>
    <row r="49" spans="1:12" ht="39" customHeight="1" x14ac:dyDescent="0.2">
      <c r="A49" s="40">
        <v>40</v>
      </c>
      <c r="B49" s="39" t="s">
        <v>54</v>
      </c>
      <c r="C49" s="120" t="s">
        <v>74</v>
      </c>
      <c r="D49" s="121" t="s">
        <v>114</v>
      </c>
      <c r="E49" s="123"/>
      <c r="F49" s="119">
        <f t="shared" si="2"/>
        <v>2</v>
      </c>
      <c r="G49" s="119"/>
      <c r="H49" s="119"/>
      <c r="I49" s="119"/>
      <c r="J49" s="119">
        <f t="shared" si="3"/>
        <v>2</v>
      </c>
      <c r="K49" s="140" t="s">
        <v>317</v>
      </c>
      <c r="L49" s="116" t="s">
        <v>157</v>
      </c>
    </row>
    <row r="50" spans="1:12" ht="120.75" customHeight="1" x14ac:dyDescent="0.2">
      <c r="A50" s="40">
        <v>41</v>
      </c>
      <c r="B50" s="39" t="s">
        <v>55</v>
      </c>
      <c r="C50" s="120" t="s">
        <v>76</v>
      </c>
      <c r="D50" s="121"/>
      <c r="E50" s="127"/>
      <c r="F50" s="119">
        <f t="shared" si="2"/>
        <v>0</v>
      </c>
      <c r="G50" s="119"/>
      <c r="H50" s="119"/>
      <c r="I50" s="119"/>
      <c r="J50" s="119">
        <f t="shared" si="3"/>
        <v>0</v>
      </c>
      <c r="K50" s="140" t="s">
        <v>319</v>
      </c>
      <c r="L50" s="122" t="s">
        <v>385</v>
      </c>
    </row>
    <row r="51" spans="1:12" s="7" customFormat="1" ht="145.5" customHeight="1" x14ac:dyDescent="0.2">
      <c r="A51" s="40">
        <v>42</v>
      </c>
      <c r="B51" s="39" t="s">
        <v>56</v>
      </c>
      <c r="C51" s="120" t="s">
        <v>76</v>
      </c>
      <c r="D51" s="121"/>
      <c r="E51" s="123"/>
      <c r="F51" s="119">
        <f t="shared" si="2"/>
        <v>0</v>
      </c>
      <c r="G51" s="119"/>
      <c r="H51" s="119"/>
      <c r="I51" s="119"/>
      <c r="J51" s="119">
        <f t="shared" si="3"/>
        <v>0</v>
      </c>
      <c r="K51" s="140" t="s">
        <v>150</v>
      </c>
      <c r="L51" s="116" t="s">
        <v>386</v>
      </c>
    </row>
    <row r="52" spans="1:12" ht="13.5" customHeight="1" x14ac:dyDescent="0.2">
      <c r="C52" s="43"/>
      <c r="D52" s="43"/>
      <c r="E52" s="43"/>
      <c r="F52" s="43"/>
      <c r="G52" s="43"/>
      <c r="H52" s="43"/>
      <c r="K52" s="108"/>
      <c r="L52" s="59"/>
    </row>
    <row r="53" spans="1:12" x14ac:dyDescent="0.2">
      <c r="C53" s="43"/>
      <c r="D53" s="43"/>
      <c r="E53" s="43"/>
      <c r="F53" s="43"/>
      <c r="G53" s="43"/>
      <c r="H53" s="43"/>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G5:I5"/>
    <mergeCell ref="B5:B7"/>
    <mergeCell ref="A4:A7"/>
    <mergeCell ref="E4:E7"/>
    <mergeCell ref="F5:F7"/>
    <mergeCell ref="G6:G7"/>
    <mergeCell ref="I6:I7"/>
    <mergeCell ref="J5:J7"/>
    <mergeCell ref="K4:K7"/>
    <mergeCell ref="L4:L7"/>
    <mergeCell ref="D5:D7"/>
    <mergeCell ref="H6:H7"/>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14" r:id="rId1"/>
    <hyperlink ref="K15" r:id="rId2"/>
    <hyperlink ref="K18" r:id="rId3"/>
    <hyperlink ref="K19" r:id="rId4"/>
    <hyperlink ref="K20" r:id="rId5"/>
    <hyperlink ref="K17" r:id="rId6"/>
    <hyperlink ref="K21" r:id="rId7"/>
    <hyperlink ref="K23" r:id="rId8"/>
    <hyperlink ref="K25" r:id="rId9"/>
    <hyperlink ref="K27" r:id="rId10"/>
    <hyperlink ref="K30" r:id="rId11"/>
    <hyperlink ref="K32" r:id="rId12"/>
    <hyperlink ref="K33" r:id="rId13"/>
    <hyperlink ref="K34" r:id="rId14" display="http://www.nbfin.ru/resheniya_o_byudzhetah/novoburasskogo_municipal_nogo_rajona/aktualizirovannoe_reshenie_o_byudzhete/2018_god/"/>
    <hyperlink ref="K35" r:id="rId15"/>
    <hyperlink ref="K36" r:id="rId16"/>
    <hyperlink ref="K37" r:id="rId17"/>
    <hyperlink ref="K38" r:id="rId18"/>
    <hyperlink ref="K39" r:id="rId19"/>
    <hyperlink ref="K40" r:id="rId20" display="Reshenie-o-byudzhete-na-2018-god-i-na-planovyiy-period-2019-i-2020-godov-aktualizirovannaya-versiya-na-01.10.2018g..doc"/>
    <hyperlink ref="K41" r:id="rId21"/>
    <hyperlink ref="K42" r:id="rId22"/>
    <hyperlink ref="K43" r:id="rId23"/>
    <hyperlink ref="K44" r:id="rId24"/>
    <hyperlink ref="K45" r:id="rId25"/>
    <hyperlink ref="K46" r:id="rId26"/>
    <hyperlink ref="K47" r:id="rId27"/>
    <hyperlink ref="K49" r:id="rId28"/>
    <hyperlink ref="K50" r:id="rId29"/>
    <hyperlink ref="K51" r:id="rId30"/>
    <hyperlink ref="K9" r:id="rId31"/>
    <hyperlink ref="K10" r:id="rId32"/>
    <hyperlink ref="K11" r:id="rId33"/>
    <hyperlink ref="K12" r:id="rId34"/>
    <hyperlink ref="K28" r:id="rId35"/>
    <hyperlink ref="K26" r:id="rId36"/>
    <hyperlink ref="K24" r:id="rId37"/>
    <hyperlink ref="K16" r:id="rId38"/>
  </hyperlinks>
  <pageMargins left="0.70866141732283472" right="0.70866141732283472" top="0.35433070866141736" bottom="0.35433070866141736" header="0.31496062992125984" footer="0.31496062992125984"/>
  <pageSetup paperSize="9" scale="48" fitToHeight="3" orientation="landscape" r:id="rId3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46" activePane="bottomLeft" state="frozenSplit"/>
      <selection pane="bottomLeft" activeCell="K39" sqref="K39"/>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0.25" customHeight="1" x14ac:dyDescent="0.2">
      <c r="A1" s="100" t="s">
        <v>100</v>
      </c>
      <c r="B1" s="50"/>
      <c r="C1" s="50"/>
      <c r="D1" s="50"/>
      <c r="E1" s="50"/>
      <c r="F1" s="50"/>
      <c r="G1" s="50"/>
      <c r="H1" s="50"/>
      <c r="I1" s="50"/>
      <c r="J1" s="50"/>
      <c r="L1" s="109" t="s">
        <v>401</v>
      </c>
      <c r="M1" s="3"/>
    </row>
    <row r="2" spans="1:20" ht="15" customHeight="1" x14ac:dyDescent="0.2">
      <c r="A2" s="17" t="s">
        <v>16</v>
      </c>
      <c r="B2" s="17"/>
      <c r="C2" s="23"/>
      <c r="D2" s="23"/>
      <c r="E2" s="23"/>
      <c r="F2" s="23"/>
      <c r="G2" s="23"/>
      <c r="H2" s="23"/>
      <c r="I2" s="23"/>
      <c r="J2" s="23"/>
      <c r="K2" s="23"/>
      <c r="L2" s="23"/>
      <c r="M2" s="26"/>
      <c r="N2" s="22"/>
    </row>
    <row r="3" spans="1:20" ht="109.5" customHeight="1" x14ac:dyDescent="0.2">
      <c r="A3" s="163" t="s">
        <v>175</v>
      </c>
      <c r="B3" s="163"/>
      <c r="C3" s="163"/>
      <c r="D3" s="163"/>
      <c r="E3" s="163"/>
      <c r="F3" s="163"/>
      <c r="G3" s="163"/>
      <c r="H3" s="163"/>
      <c r="I3" s="163"/>
      <c r="J3" s="163"/>
      <c r="K3" s="163"/>
      <c r="L3" s="163"/>
      <c r="M3" s="26"/>
      <c r="N3" s="22"/>
    </row>
    <row r="4" spans="1:20" ht="105" customHeight="1" x14ac:dyDescent="0.2">
      <c r="A4" s="164" t="s">
        <v>4</v>
      </c>
      <c r="B4" s="137" t="s">
        <v>15</v>
      </c>
      <c r="C4" s="137"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137" t="s">
        <v>171</v>
      </c>
      <c r="E4" s="164" t="s">
        <v>160</v>
      </c>
      <c r="F4" s="164" t="s">
        <v>105</v>
      </c>
      <c r="G4" s="164"/>
      <c r="H4" s="164"/>
      <c r="I4" s="164"/>
      <c r="J4" s="164"/>
      <c r="K4" s="164" t="s">
        <v>3</v>
      </c>
      <c r="L4" s="164" t="s">
        <v>62</v>
      </c>
      <c r="M4" s="19"/>
      <c r="N4" s="27"/>
      <c r="O4" s="19"/>
      <c r="P4" s="19"/>
      <c r="Q4" s="19"/>
      <c r="R4" s="19"/>
      <c r="S4" s="19"/>
      <c r="T4" s="19"/>
    </row>
    <row r="5" spans="1:20" s="10" customFormat="1" ht="18" customHeight="1" x14ac:dyDescent="0.2">
      <c r="A5" s="164"/>
      <c r="B5" s="164" t="s">
        <v>7</v>
      </c>
      <c r="C5" s="138" t="str">
        <f>'Методика III этап'!B19</f>
        <v>Опубликованы за все отчетные периоды</v>
      </c>
      <c r="D5" s="162" t="s">
        <v>57</v>
      </c>
      <c r="E5" s="164"/>
      <c r="F5" s="165" t="s">
        <v>13</v>
      </c>
      <c r="G5" s="162" t="s">
        <v>14</v>
      </c>
      <c r="H5" s="162"/>
      <c r="I5" s="162"/>
      <c r="J5" s="165" t="s">
        <v>12</v>
      </c>
      <c r="K5" s="164"/>
      <c r="L5" s="164"/>
      <c r="M5" s="9"/>
      <c r="N5" s="28"/>
      <c r="O5" s="9"/>
      <c r="P5" s="9"/>
      <c r="Q5" s="9"/>
      <c r="R5" s="9"/>
      <c r="S5" s="9"/>
      <c r="T5" s="9"/>
    </row>
    <row r="6" spans="1:20" s="10" customFormat="1" ht="30.75" customHeight="1" x14ac:dyDescent="0.2">
      <c r="A6" s="164"/>
      <c r="B6" s="164"/>
      <c r="C6" s="138" t="str">
        <f>'Методика III этап'!B20</f>
        <v>Не опубликованы или публикуются нерегулярно, или не отвечают требованиям</v>
      </c>
      <c r="D6" s="164"/>
      <c r="E6" s="164"/>
      <c r="F6" s="165"/>
      <c r="G6" s="138" t="s">
        <v>11</v>
      </c>
      <c r="H6" s="138" t="s">
        <v>17</v>
      </c>
      <c r="I6" s="138" t="s">
        <v>58</v>
      </c>
      <c r="J6" s="165"/>
      <c r="K6" s="164"/>
      <c r="L6" s="164"/>
      <c r="M6" s="9"/>
      <c r="N6" s="28"/>
      <c r="O6" s="9"/>
      <c r="P6" s="9"/>
      <c r="Q6" s="9"/>
      <c r="R6" s="9"/>
      <c r="S6" s="9"/>
      <c r="T6" s="9"/>
    </row>
    <row r="7" spans="1:20" s="16" customFormat="1" x14ac:dyDescent="0.2">
      <c r="A7" s="64"/>
      <c r="B7" s="65" t="s">
        <v>170</v>
      </c>
      <c r="C7" s="77"/>
      <c r="D7" s="72"/>
      <c r="E7" s="72"/>
      <c r="F7" s="78"/>
      <c r="G7" s="78"/>
      <c r="H7" s="78"/>
      <c r="I7" s="78"/>
      <c r="J7" s="78"/>
      <c r="K7" s="79"/>
      <c r="L7" s="79"/>
      <c r="M7" s="15"/>
      <c r="N7" s="25"/>
      <c r="O7" s="15"/>
      <c r="P7" s="15"/>
      <c r="Q7" s="15"/>
      <c r="R7" s="15"/>
      <c r="S7" s="15"/>
      <c r="T7" s="15"/>
    </row>
    <row r="8" spans="1:20" s="7" customFormat="1" ht="58.5" customHeight="1" x14ac:dyDescent="0.2">
      <c r="A8" s="40">
        <v>1</v>
      </c>
      <c r="B8" s="39" t="s">
        <v>18</v>
      </c>
      <c r="C8" s="116" t="s">
        <v>81</v>
      </c>
      <c r="D8" s="60" t="s">
        <v>128</v>
      </c>
      <c r="E8" s="129"/>
      <c r="F8" s="119">
        <f>IF(C8=$C$5,1,0)</f>
        <v>1</v>
      </c>
      <c r="G8" s="119"/>
      <c r="H8" s="119"/>
      <c r="I8" s="119"/>
      <c r="J8" s="49">
        <f>F8*(1-G8)*(1-H8)*(1-I8)</f>
        <v>1</v>
      </c>
      <c r="K8" s="140" t="s">
        <v>324</v>
      </c>
      <c r="L8" s="106"/>
      <c r="M8" s="6"/>
      <c r="N8" s="3"/>
      <c r="O8" s="6"/>
      <c r="P8" s="6"/>
      <c r="Q8" s="6"/>
      <c r="R8" s="6"/>
      <c r="S8" s="6"/>
      <c r="T8" s="6"/>
    </row>
    <row r="9" spans="1:20" ht="51" x14ac:dyDescent="0.2">
      <c r="A9" s="40">
        <v>2</v>
      </c>
      <c r="B9" s="39" t="s">
        <v>19</v>
      </c>
      <c r="C9" s="116" t="s">
        <v>82</v>
      </c>
      <c r="D9" s="123"/>
      <c r="E9" s="60"/>
      <c r="F9" s="119">
        <f t="shared" ref="F9:F11" si="0">IF(C9=$C$5,1,0)</f>
        <v>0</v>
      </c>
      <c r="G9" s="119"/>
      <c r="H9" s="119"/>
      <c r="I9" s="119"/>
      <c r="J9" s="119">
        <f t="shared" ref="J9:J50" si="1">F9*(1-G9)*(1-H9)*(1-I9)</f>
        <v>0</v>
      </c>
      <c r="K9" s="140" t="s">
        <v>328</v>
      </c>
      <c r="L9" s="117" t="s">
        <v>349</v>
      </c>
      <c r="M9" s="19"/>
      <c r="N9" s="3"/>
      <c r="O9" s="19"/>
      <c r="P9" s="19"/>
      <c r="Q9" s="19"/>
      <c r="R9" s="19"/>
      <c r="S9" s="19"/>
      <c r="T9" s="19"/>
    </row>
    <row r="10" spans="1:20" ht="73.5" customHeight="1" x14ac:dyDescent="0.2">
      <c r="A10" s="40">
        <v>3</v>
      </c>
      <c r="B10" s="39" t="s">
        <v>172</v>
      </c>
      <c r="C10" s="116" t="s">
        <v>82</v>
      </c>
      <c r="D10" s="123" t="s">
        <v>208</v>
      </c>
      <c r="E10" s="121"/>
      <c r="F10" s="119">
        <f t="shared" si="0"/>
        <v>0</v>
      </c>
      <c r="G10" s="119"/>
      <c r="H10" s="119"/>
      <c r="I10" s="119"/>
      <c r="J10" s="119">
        <f t="shared" si="1"/>
        <v>0</v>
      </c>
      <c r="K10" s="140" t="s">
        <v>337</v>
      </c>
      <c r="L10" s="117" t="s">
        <v>364</v>
      </c>
      <c r="M10" s="19"/>
      <c r="N10" s="3"/>
      <c r="O10" s="19"/>
      <c r="P10" s="19"/>
      <c r="Q10" s="19"/>
      <c r="R10" s="19"/>
      <c r="S10" s="19"/>
      <c r="T10" s="19"/>
    </row>
    <row r="11" spans="1:20" s="7" customFormat="1" ht="51" x14ac:dyDescent="0.2">
      <c r="A11" s="40">
        <v>4</v>
      </c>
      <c r="B11" s="39" t="s">
        <v>20</v>
      </c>
      <c r="C11" s="116" t="s">
        <v>82</v>
      </c>
      <c r="D11" s="60" t="s">
        <v>114</v>
      </c>
      <c r="E11" s="131"/>
      <c r="F11" s="119">
        <f t="shared" si="0"/>
        <v>0</v>
      </c>
      <c r="G11" s="119"/>
      <c r="H11" s="119"/>
      <c r="I11" s="119"/>
      <c r="J11" s="119">
        <f t="shared" si="1"/>
        <v>0</v>
      </c>
      <c r="K11" s="140" t="s">
        <v>340</v>
      </c>
      <c r="L11" s="117" t="s">
        <v>349</v>
      </c>
      <c r="M11" s="6"/>
      <c r="N11" s="3"/>
      <c r="O11" s="6"/>
      <c r="P11" s="6"/>
      <c r="Q11" s="6"/>
      <c r="R11" s="6"/>
      <c r="S11" s="6"/>
      <c r="T11" s="6"/>
    </row>
    <row r="12" spans="1:20" s="16" customFormat="1" x14ac:dyDescent="0.2">
      <c r="A12" s="70"/>
      <c r="B12" s="65" t="s">
        <v>60</v>
      </c>
      <c r="C12" s="80"/>
      <c r="D12" s="72"/>
      <c r="E12" s="72"/>
      <c r="F12" s="68"/>
      <c r="G12" s="78"/>
      <c r="H12" s="78"/>
      <c r="I12" s="78"/>
      <c r="J12" s="68"/>
      <c r="K12" s="81"/>
      <c r="L12" s="79"/>
      <c r="M12" s="15"/>
      <c r="N12" s="25"/>
      <c r="O12" s="15"/>
      <c r="P12" s="15"/>
      <c r="Q12" s="15"/>
      <c r="R12" s="15"/>
      <c r="S12" s="15"/>
      <c r="T12" s="15"/>
    </row>
    <row r="13" spans="1:20" s="38" customFormat="1" ht="38.25" x14ac:dyDescent="0.2">
      <c r="A13" s="40">
        <v>5</v>
      </c>
      <c r="B13" s="39" t="s">
        <v>21</v>
      </c>
      <c r="C13" s="116" t="s">
        <v>82</v>
      </c>
      <c r="D13" s="60" t="s">
        <v>113</v>
      </c>
      <c r="E13" s="118"/>
      <c r="F13" s="119">
        <f>IF(C13=$C$5,1,0)</f>
        <v>0</v>
      </c>
      <c r="G13" s="119"/>
      <c r="H13" s="119"/>
      <c r="I13" s="119"/>
      <c r="J13" s="119">
        <f t="shared" si="1"/>
        <v>0</v>
      </c>
      <c r="K13" s="140" t="s">
        <v>211</v>
      </c>
      <c r="L13" s="122" t="s">
        <v>202</v>
      </c>
      <c r="M13" s="36"/>
      <c r="N13" s="37"/>
      <c r="O13" s="36"/>
      <c r="P13" s="36"/>
      <c r="Q13" s="36"/>
      <c r="R13" s="36"/>
      <c r="S13" s="36"/>
      <c r="T13" s="36"/>
    </row>
    <row r="14" spans="1:20" s="38" customFormat="1" ht="25.5" customHeight="1" x14ac:dyDescent="0.2">
      <c r="A14" s="40">
        <v>6</v>
      </c>
      <c r="B14" s="39" t="s">
        <v>23</v>
      </c>
      <c r="C14" s="116" t="s">
        <v>81</v>
      </c>
      <c r="D14" s="60" t="s">
        <v>177</v>
      </c>
      <c r="E14" s="123"/>
      <c r="F14" s="119">
        <f t="shared" ref="F14:F50" si="2">IF(C14=$C$5,1,0)</f>
        <v>1</v>
      </c>
      <c r="G14" s="119"/>
      <c r="H14" s="119"/>
      <c r="I14" s="119"/>
      <c r="J14" s="119">
        <f t="shared" si="1"/>
        <v>1</v>
      </c>
      <c r="K14" s="140" t="s">
        <v>215</v>
      </c>
      <c r="L14" s="104"/>
      <c r="M14" s="36"/>
      <c r="N14" s="37"/>
      <c r="O14" s="36"/>
      <c r="P14" s="36"/>
      <c r="Q14" s="36"/>
      <c r="R14" s="36"/>
      <c r="S14" s="36"/>
      <c r="T14" s="36"/>
    </row>
    <row r="15" spans="1:20" s="38" customFormat="1" ht="25.5" x14ac:dyDescent="0.2">
      <c r="A15" s="40">
        <v>7</v>
      </c>
      <c r="B15" s="39" t="s">
        <v>22</v>
      </c>
      <c r="C15" s="116" t="s">
        <v>81</v>
      </c>
      <c r="D15" s="60" t="s">
        <v>350</v>
      </c>
      <c r="E15" s="123"/>
      <c r="F15" s="119">
        <f t="shared" si="2"/>
        <v>1</v>
      </c>
      <c r="G15" s="119"/>
      <c r="H15" s="119"/>
      <c r="I15" s="119"/>
      <c r="J15" s="119">
        <f t="shared" si="1"/>
        <v>1</v>
      </c>
      <c r="K15" s="140" t="s">
        <v>218</v>
      </c>
      <c r="L15" s="54"/>
      <c r="M15" s="36"/>
      <c r="N15" s="37"/>
      <c r="O15" s="36"/>
      <c r="P15" s="36"/>
      <c r="Q15" s="36"/>
      <c r="R15" s="36"/>
      <c r="S15" s="36"/>
      <c r="T15" s="36"/>
    </row>
    <row r="16" spans="1:20" s="38" customFormat="1" ht="41.25" customHeight="1" x14ac:dyDescent="0.2">
      <c r="A16" s="40">
        <v>8</v>
      </c>
      <c r="B16" s="39" t="s">
        <v>24</v>
      </c>
      <c r="C16" s="116" t="s">
        <v>81</v>
      </c>
      <c r="D16" s="60" t="s">
        <v>351</v>
      </c>
      <c r="E16" s="123"/>
      <c r="F16" s="119">
        <f t="shared" si="2"/>
        <v>1</v>
      </c>
      <c r="G16" s="119"/>
      <c r="H16" s="119"/>
      <c r="I16" s="119"/>
      <c r="J16" s="119">
        <f t="shared" si="1"/>
        <v>1</v>
      </c>
      <c r="K16" s="140" t="s">
        <v>230</v>
      </c>
      <c r="L16" s="54"/>
      <c r="M16" s="36"/>
      <c r="N16" s="37"/>
      <c r="O16" s="36"/>
      <c r="P16" s="36"/>
      <c r="Q16" s="36"/>
      <c r="R16" s="36"/>
      <c r="S16" s="36"/>
      <c r="T16" s="36"/>
    </row>
    <row r="17" spans="1:20" s="38" customFormat="1" ht="54.75" customHeight="1" x14ac:dyDescent="0.2">
      <c r="A17" s="40">
        <v>9</v>
      </c>
      <c r="B17" s="39" t="s">
        <v>25</v>
      </c>
      <c r="C17" s="116" t="s">
        <v>81</v>
      </c>
      <c r="D17" s="123" t="s">
        <v>220</v>
      </c>
      <c r="E17" s="123"/>
      <c r="F17" s="119">
        <f t="shared" si="2"/>
        <v>1</v>
      </c>
      <c r="G17" s="119"/>
      <c r="H17" s="119"/>
      <c r="I17" s="119"/>
      <c r="J17" s="119">
        <f t="shared" si="1"/>
        <v>1</v>
      </c>
      <c r="K17" s="140" t="s">
        <v>219</v>
      </c>
      <c r="L17" s="125" t="s">
        <v>127</v>
      </c>
      <c r="M17" s="36"/>
      <c r="N17" s="37"/>
      <c r="O17" s="36"/>
      <c r="P17" s="36"/>
      <c r="Q17" s="36"/>
      <c r="R17" s="36"/>
      <c r="S17" s="36"/>
      <c r="T17" s="36"/>
    </row>
    <row r="18" spans="1:20" s="38" customFormat="1" ht="89.25" x14ac:dyDescent="0.2">
      <c r="A18" s="40">
        <v>10</v>
      </c>
      <c r="B18" s="39" t="s">
        <v>26</v>
      </c>
      <c r="C18" s="116" t="s">
        <v>81</v>
      </c>
      <c r="D18" s="60" t="s">
        <v>178</v>
      </c>
      <c r="E18" s="123"/>
      <c r="F18" s="119">
        <f t="shared" si="2"/>
        <v>1</v>
      </c>
      <c r="G18" s="119"/>
      <c r="H18" s="119"/>
      <c r="I18" s="119"/>
      <c r="J18" s="119">
        <f t="shared" si="1"/>
        <v>1</v>
      </c>
      <c r="K18" s="140" t="s">
        <v>223</v>
      </c>
      <c r="L18" s="122" t="s">
        <v>368</v>
      </c>
      <c r="M18" s="36"/>
      <c r="N18" s="37"/>
      <c r="O18" s="36"/>
      <c r="P18" s="36"/>
      <c r="Q18" s="36"/>
      <c r="R18" s="36"/>
      <c r="S18" s="36"/>
      <c r="T18" s="36"/>
    </row>
    <row r="19" spans="1:20" s="38" customFormat="1" ht="38.25" x14ac:dyDescent="0.2">
      <c r="A19" s="40">
        <v>11</v>
      </c>
      <c r="B19" s="39" t="s">
        <v>61</v>
      </c>
      <c r="C19" s="116" t="s">
        <v>82</v>
      </c>
      <c r="D19" s="60" t="s">
        <v>153</v>
      </c>
      <c r="E19" s="123"/>
      <c r="F19" s="119">
        <f t="shared" si="2"/>
        <v>0</v>
      </c>
      <c r="G19" s="119"/>
      <c r="H19" s="119"/>
      <c r="I19" s="119"/>
      <c r="J19" s="119">
        <f t="shared" si="1"/>
        <v>0</v>
      </c>
      <c r="K19" s="140" t="s">
        <v>226</v>
      </c>
      <c r="L19" s="116" t="s">
        <v>369</v>
      </c>
      <c r="M19" s="36"/>
      <c r="N19" s="37"/>
      <c r="O19" s="36"/>
      <c r="P19" s="36"/>
      <c r="Q19" s="36"/>
      <c r="R19" s="36"/>
      <c r="S19" s="36"/>
      <c r="T19" s="36"/>
    </row>
    <row r="20" spans="1:20" s="38" customFormat="1" ht="94.5" customHeight="1" x14ac:dyDescent="0.2">
      <c r="A20" s="40">
        <v>12</v>
      </c>
      <c r="B20" s="39" t="s">
        <v>27</v>
      </c>
      <c r="C20" s="116" t="s">
        <v>82</v>
      </c>
      <c r="D20" s="118"/>
      <c r="E20" s="118"/>
      <c r="F20" s="119">
        <f t="shared" si="2"/>
        <v>0</v>
      </c>
      <c r="G20" s="119"/>
      <c r="H20" s="119"/>
      <c r="I20" s="119"/>
      <c r="J20" s="119">
        <f t="shared" si="1"/>
        <v>0</v>
      </c>
      <c r="K20" s="140" t="s">
        <v>183</v>
      </c>
      <c r="L20" s="116" t="s">
        <v>233</v>
      </c>
      <c r="M20" s="36"/>
      <c r="N20" s="37"/>
      <c r="O20" s="36"/>
      <c r="P20" s="36"/>
      <c r="Q20" s="36"/>
      <c r="R20" s="36"/>
      <c r="S20" s="36"/>
      <c r="T20" s="36"/>
    </row>
    <row r="21" spans="1:20" s="38" customFormat="1" ht="96" customHeight="1" x14ac:dyDescent="0.2">
      <c r="A21" s="40">
        <v>13</v>
      </c>
      <c r="B21" s="39" t="s">
        <v>28</v>
      </c>
      <c r="C21" s="116" t="s">
        <v>81</v>
      </c>
      <c r="D21" s="60" t="s">
        <v>353</v>
      </c>
      <c r="E21" s="118"/>
      <c r="F21" s="119">
        <f t="shared" si="2"/>
        <v>1</v>
      </c>
      <c r="G21" s="119"/>
      <c r="H21" s="119"/>
      <c r="I21" s="119"/>
      <c r="J21" s="119">
        <f t="shared" si="1"/>
        <v>1</v>
      </c>
      <c r="K21" s="140" t="s">
        <v>132</v>
      </c>
      <c r="L21" s="122" t="s">
        <v>259</v>
      </c>
      <c r="M21" s="36"/>
      <c r="N21" s="37"/>
      <c r="O21" s="36"/>
      <c r="P21" s="36"/>
      <c r="Q21" s="36"/>
      <c r="R21" s="36"/>
      <c r="S21" s="36"/>
      <c r="T21" s="36"/>
    </row>
    <row r="22" spans="1:20" s="38" customFormat="1" ht="38.25" x14ac:dyDescent="0.2">
      <c r="A22" s="40">
        <v>14</v>
      </c>
      <c r="B22" s="39" t="s">
        <v>158</v>
      </c>
      <c r="C22" s="116" t="s">
        <v>82</v>
      </c>
      <c r="D22" s="60" t="s">
        <v>177</v>
      </c>
      <c r="E22" s="118"/>
      <c r="F22" s="119">
        <f t="shared" si="2"/>
        <v>0</v>
      </c>
      <c r="G22" s="119"/>
      <c r="H22" s="119"/>
      <c r="I22" s="119"/>
      <c r="J22" s="119">
        <f t="shared" si="1"/>
        <v>0</v>
      </c>
      <c r="K22" s="140" t="s">
        <v>184</v>
      </c>
      <c r="L22" s="116" t="s">
        <v>354</v>
      </c>
      <c r="M22" s="36"/>
      <c r="N22" s="37"/>
      <c r="O22" s="36"/>
      <c r="P22" s="36"/>
      <c r="Q22" s="36"/>
      <c r="R22" s="36"/>
      <c r="S22" s="36"/>
      <c r="T22" s="36"/>
    </row>
    <row r="23" spans="1:20" s="38" customFormat="1" ht="38.25" x14ac:dyDescent="0.2">
      <c r="A23" s="40">
        <v>15</v>
      </c>
      <c r="B23" s="39" t="s">
        <v>29</v>
      </c>
      <c r="C23" s="116" t="s">
        <v>82</v>
      </c>
      <c r="D23" s="60" t="s">
        <v>113</v>
      </c>
      <c r="E23" s="118"/>
      <c r="F23" s="119">
        <f t="shared" si="2"/>
        <v>0</v>
      </c>
      <c r="G23" s="119"/>
      <c r="H23" s="119"/>
      <c r="I23" s="119"/>
      <c r="J23" s="119">
        <f t="shared" si="1"/>
        <v>0</v>
      </c>
      <c r="K23" s="140" t="s">
        <v>237</v>
      </c>
      <c r="L23" s="122" t="s">
        <v>202</v>
      </c>
      <c r="M23" s="36"/>
      <c r="N23" s="37"/>
      <c r="O23" s="36"/>
      <c r="P23" s="36"/>
      <c r="Q23" s="36"/>
      <c r="R23" s="36"/>
      <c r="S23" s="36"/>
      <c r="T23" s="36"/>
    </row>
    <row r="24" spans="1:20" s="38" customFormat="1" ht="51" x14ac:dyDescent="0.2">
      <c r="A24" s="40">
        <v>16</v>
      </c>
      <c r="B24" s="39" t="s">
        <v>30</v>
      </c>
      <c r="C24" s="116" t="s">
        <v>82</v>
      </c>
      <c r="D24" s="123" t="s">
        <v>355</v>
      </c>
      <c r="E24" s="60"/>
      <c r="F24" s="119">
        <f t="shared" si="2"/>
        <v>0</v>
      </c>
      <c r="G24" s="119"/>
      <c r="H24" s="119"/>
      <c r="I24" s="119"/>
      <c r="J24" s="119">
        <f t="shared" si="1"/>
        <v>0</v>
      </c>
      <c r="K24" s="140" t="s">
        <v>187</v>
      </c>
      <c r="L24" s="136" t="s">
        <v>415</v>
      </c>
      <c r="M24" s="36"/>
      <c r="N24" s="37"/>
      <c r="O24" s="36"/>
      <c r="P24" s="36"/>
      <c r="Q24" s="36"/>
      <c r="R24" s="36"/>
      <c r="S24" s="36"/>
      <c r="T24" s="36"/>
    </row>
    <row r="25" spans="1:20" s="38" customFormat="1" ht="51" x14ac:dyDescent="0.2">
      <c r="A25" s="40">
        <v>17</v>
      </c>
      <c r="B25" s="39" t="s">
        <v>31</v>
      </c>
      <c r="C25" s="116" t="s">
        <v>82</v>
      </c>
      <c r="D25" s="60" t="s">
        <v>114</v>
      </c>
      <c r="E25" s="118"/>
      <c r="F25" s="119">
        <f t="shared" si="2"/>
        <v>0</v>
      </c>
      <c r="G25" s="119"/>
      <c r="H25" s="119"/>
      <c r="I25" s="119"/>
      <c r="J25" s="119">
        <f t="shared" si="1"/>
        <v>0</v>
      </c>
      <c r="K25" s="140" t="s">
        <v>189</v>
      </c>
      <c r="L25" s="122" t="s">
        <v>201</v>
      </c>
      <c r="M25" s="36"/>
      <c r="N25" s="37"/>
      <c r="O25" s="36"/>
      <c r="P25" s="36"/>
      <c r="Q25" s="36"/>
      <c r="R25" s="36"/>
      <c r="S25" s="36"/>
      <c r="T25" s="36"/>
    </row>
    <row r="26" spans="1:20" s="38" customFormat="1" ht="63.75" x14ac:dyDescent="0.2">
      <c r="A26" s="40">
        <v>18</v>
      </c>
      <c r="B26" s="39" t="s">
        <v>32</v>
      </c>
      <c r="C26" s="116" t="s">
        <v>81</v>
      </c>
      <c r="D26" s="60" t="s">
        <v>117</v>
      </c>
      <c r="E26" s="123"/>
      <c r="F26" s="119">
        <f t="shared" si="2"/>
        <v>1</v>
      </c>
      <c r="G26" s="119"/>
      <c r="H26" s="119"/>
      <c r="I26" s="119"/>
      <c r="J26" s="119">
        <f t="shared" si="1"/>
        <v>1</v>
      </c>
      <c r="K26" s="140" t="s">
        <v>244</v>
      </c>
      <c r="L26" s="105"/>
      <c r="M26" s="36"/>
      <c r="N26" s="37"/>
      <c r="O26" s="36"/>
      <c r="P26" s="36"/>
      <c r="Q26" s="36"/>
      <c r="R26" s="36"/>
      <c r="S26" s="36"/>
      <c r="T26" s="36"/>
    </row>
    <row r="27" spans="1:20" ht="38.25" x14ac:dyDescent="0.2">
      <c r="A27" s="40">
        <v>19</v>
      </c>
      <c r="B27" s="39" t="s">
        <v>33</v>
      </c>
      <c r="C27" s="116" t="s">
        <v>82</v>
      </c>
      <c r="D27" s="60" t="s">
        <v>114</v>
      </c>
      <c r="E27" s="60"/>
      <c r="F27" s="119">
        <f t="shared" si="2"/>
        <v>0</v>
      </c>
      <c r="G27" s="119"/>
      <c r="H27" s="119"/>
      <c r="I27" s="119"/>
      <c r="J27" s="119">
        <f t="shared" si="1"/>
        <v>0</v>
      </c>
      <c r="K27" s="140" t="s">
        <v>193</v>
      </c>
      <c r="L27" s="122" t="s">
        <v>356</v>
      </c>
      <c r="M27" s="19"/>
      <c r="N27" s="3"/>
      <c r="O27" s="19"/>
      <c r="P27" s="19"/>
      <c r="Q27" s="19"/>
      <c r="R27" s="19"/>
      <c r="S27" s="19"/>
      <c r="T27" s="19"/>
    </row>
    <row r="28" spans="1:20" ht="85.5" customHeight="1" x14ac:dyDescent="0.2">
      <c r="A28" s="40">
        <v>20</v>
      </c>
      <c r="B28" s="39" t="s">
        <v>34</v>
      </c>
      <c r="C28" s="116" t="s">
        <v>82</v>
      </c>
      <c r="D28" s="123" t="s">
        <v>355</v>
      </c>
      <c r="E28" s="60"/>
      <c r="F28" s="119">
        <f t="shared" si="2"/>
        <v>0</v>
      </c>
      <c r="G28" s="119"/>
      <c r="H28" s="119"/>
      <c r="I28" s="119"/>
      <c r="J28" s="119">
        <f t="shared" si="1"/>
        <v>0</v>
      </c>
      <c r="K28" s="140" t="s">
        <v>249</v>
      </c>
      <c r="L28" s="122" t="s">
        <v>357</v>
      </c>
      <c r="M28" s="19"/>
      <c r="N28" s="3"/>
      <c r="O28" s="19"/>
      <c r="P28" s="19"/>
      <c r="Q28" s="19"/>
      <c r="R28" s="19"/>
      <c r="S28" s="19"/>
      <c r="T28" s="19"/>
    </row>
    <row r="29" spans="1:20" ht="51" x14ac:dyDescent="0.2">
      <c r="A29" s="40">
        <v>21</v>
      </c>
      <c r="B29" s="39" t="s">
        <v>35</v>
      </c>
      <c r="C29" s="116" t="s">
        <v>82</v>
      </c>
      <c r="D29" s="123" t="s">
        <v>358</v>
      </c>
      <c r="E29" s="123"/>
      <c r="F29" s="119">
        <f t="shared" si="2"/>
        <v>0</v>
      </c>
      <c r="G29" s="119"/>
      <c r="H29" s="119"/>
      <c r="I29" s="119"/>
      <c r="J29" s="119">
        <f t="shared" si="1"/>
        <v>0</v>
      </c>
      <c r="K29" s="140" t="s">
        <v>195</v>
      </c>
      <c r="L29" s="122" t="s">
        <v>359</v>
      </c>
      <c r="M29" s="19"/>
      <c r="N29" s="3"/>
      <c r="O29" s="19"/>
      <c r="P29" s="19"/>
      <c r="Q29" s="19"/>
      <c r="R29" s="19"/>
      <c r="S29" s="19"/>
      <c r="T29" s="19"/>
    </row>
    <row r="30" spans="1:20" ht="89.25" x14ac:dyDescent="0.2">
      <c r="A30" s="40">
        <v>22</v>
      </c>
      <c r="B30" s="39" t="s">
        <v>36</v>
      </c>
      <c r="C30" s="116" t="s">
        <v>81</v>
      </c>
      <c r="D30" s="60" t="s">
        <v>128</v>
      </c>
      <c r="E30" s="60"/>
      <c r="F30" s="119">
        <f t="shared" si="2"/>
        <v>1</v>
      </c>
      <c r="G30" s="119"/>
      <c r="H30" s="119"/>
      <c r="I30" s="119"/>
      <c r="J30" s="119">
        <f t="shared" si="1"/>
        <v>1</v>
      </c>
      <c r="K30" s="140" t="s">
        <v>254</v>
      </c>
      <c r="L30" s="54"/>
      <c r="M30" s="19"/>
      <c r="N30" s="3"/>
      <c r="O30" s="19"/>
      <c r="P30" s="19"/>
      <c r="Q30" s="19"/>
      <c r="R30" s="19"/>
      <c r="S30" s="19"/>
      <c r="T30" s="19"/>
    </row>
    <row r="31" spans="1:20" ht="61.5" customHeight="1" x14ac:dyDescent="0.2">
      <c r="A31" s="40">
        <v>23</v>
      </c>
      <c r="B31" s="39" t="s">
        <v>37</v>
      </c>
      <c r="C31" s="116" t="s">
        <v>82</v>
      </c>
      <c r="D31" s="60" t="s">
        <v>128</v>
      </c>
      <c r="E31" s="123"/>
      <c r="F31" s="119">
        <f t="shared" si="2"/>
        <v>0</v>
      </c>
      <c r="G31" s="119"/>
      <c r="H31" s="119"/>
      <c r="I31" s="119"/>
      <c r="J31" s="119">
        <f t="shared" si="1"/>
        <v>0</v>
      </c>
      <c r="K31" s="140" t="s">
        <v>256</v>
      </c>
      <c r="L31" s="122" t="s">
        <v>257</v>
      </c>
      <c r="M31" s="19"/>
      <c r="N31" s="3"/>
      <c r="O31" s="19"/>
      <c r="P31" s="19"/>
      <c r="Q31" s="19"/>
      <c r="R31" s="19"/>
      <c r="S31" s="19"/>
      <c r="T31" s="19"/>
    </row>
    <row r="32" spans="1:20" x14ac:dyDescent="0.2">
      <c r="A32" s="40">
        <v>24</v>
      </c>
      <c r="B32" s="39" t="s">
        <v>38</v>
      </c>
      <c r="C32" s="116" t="s">
        <v>81</v>
      </c>
      <c r="D32" s="60" t="s">
        <v>166</v>
      </c>
      <c r="E32" s="123"/>
      <c r="F32" s="119">
        <f t="shared" si="2"/>
        <v>1</v>
      </c>
      <c r="G32" s="119"/>
      <c r="H32" s="119"/>
      <c r="I32" s="119"/>
      <c r="J32" s="119">
        <f t="shared" si="1"/>
        <v>1</v>
      </c>
      <c r="K32" s="140" t="s">
        <v>144</v>
      </c>
      <c r="L32" s="54"/>
      <c r="M32" s="19"/>
      <c r="N32" s="3"/>
      <c r="O32" s="19"/>
      <c r="P32" s="19"/>
      <c r="Q32" s="19"/>
      <c r="R32" s="19"/>
      <c r="S32" s="19"/>
      <c r="T32" s="19"/>
    </row>
    <row r="33" spans="1:20" ht="38.25" x14ac:dyDescent="0.2">
      <c r="A33" s="40">
        <v>25</v>
      </c>
      <c r="B33" s="39" t="s">
        <v>39</v>
      </c>
      <c r="C33" s="116" t="s">
        <v>81</v>
      </c>
      <c r="D33" s="60" t="s">
        <v>113</v>
      </c>
      <c r="E33" s="123"/>
      <c r="F33" s="119">
        <f t="shared" si="2"/>
        <v>1</v>
      </c>
      <c r="G33" s="119"/>
      <c r="H33" s="119"/>
      <c r="I33" s="119"/>
      <c r="J33" s="119">
        <f t="shared" si="1"/>
        <v>1</v>
      </c>
      <c r="K33" s="140" t="s">
        <v>263</v>
      </c>
      <c r="L33" s="54"/>
      <c r="M33" s="19"/>
      <c r="N33" s="3"/>
      <c r="O33" s="19"/>
      <c r="P33" s="19"/>
      <c r="Q33" s="19"/>
      <c r="R33" s="19"/>
      <c r="S33" s="19"/>
      <c r="T33" s="19"/>
    </row>
    <row r="34" spans="1:20" ht="38.25" x14ac:dyDescent="0.2">
      <c r="A34" s="40">
        <v>26</v>
      </c>
      <c r="B34" s="39" t="s">
        <v>40</v>
      </c>
      <c r="C34" s="116" t="s">
        <v>82</v>
      </c>
      <c r="D34" s="60" t="s">
        <v>166</v>
      </c>
      <c r="E34" s="123"/>
      <c r="F34" s="119">
        <f t="shared" si="2"/>
        <v>0</v>
      </c>
      <c r="G34" s="119"/>
      <c r="H34" s="119"/>
      <c r="I34" s="119"/>
      <c r="J34" s="119">
        <f t="shared" si="1"/>
        <v>0</v>
      </c>
      <c r="K34" s="140" t="s">
        <v>269</v>
      </c>
      <c r="L34" s="122" t="s">
        <v>372</v>
      </c>
      <c r="M34" s="19"/>
      <c r="N34" s="3"/>
      <c r="O34" s="19"/>
      <c r="P34" s="19"/>
      <c r="Q34" s="19"/>
      <c r="R34" s="19"/>
      <c r="S34" s="19"/>
      <c r="T34" s="19"/>
    </row>
    <row r="35" spans="1:20" ht="25.5" x14ac:dyDescent="0.2">
      <c r="A35" s="40">
        <v>27</v>
      </c>
      <c r="B35" s="39" t="s">
        <v>41</v>
      </c>
      <c r="C35" s="116" t="s">
        <v>82</v>
      </c>
      <c r="D35" s="60" t="s">
        <v>274</v>
      </c>
      <c r="E35" s="123"/>
      <c r="F35" s="119">
        <f t="shared" si="2"/>
        <v>0</v>
      </c>
      <c r="G35" s="119"/>
      <c r="H35" s="119"/>
      <c r="I35" s="119"/>
      <c r="J35" s="119">
        <f t="shared" si="1"/>
        <v>0</v>
      </c>
      <c r="K35" s="140" t="s">
        <v>273</v>
      </c>
      <c r="L35" s="122" t="s">
        <v>360</v>
      </c>
      <c r="M35" s="19"/>
      <c r="N35" s="3"/>
      <c r="O35" s="19"/>
      <c r="P35" s="19"/>
      <c r="Q35" s="19"/>
      <c r="R35" s="19"/>
      <c r="S35" s="19"/>
      <c r="T35" s="19"/>
    </row>
    <row r="36" spans="1:20" ht="25.5" x14ac:dyDescent="0.2">
      <c r="A36" s="40">
        <v>28</v>
      </c>
      <c r="B36" s="39" t="s">
        <v>42</v>
      </c>
      <c r="C36" s="116" t="s">
        <v>81</v>
      </c>
      <c r="D36" s="60" t="s">
        <v>279</v>
      </c>
      <c r="E36" s="123"/>
      <c r="F36" s="119">
        <f t="shared" si="2"/>
        <v>1</v>
      </c>
      <c r="G36" s="119"/>
      <c r="H36" s="119"/>
      <c r="I36" s="119"/>
      <c r="J36" s="119">
        <f t="shared" si="1"/>
        <v>1</v>
      </c>
      <c r="K36" s="140" t="s">
        <v>278</v>
      </c>
      <c r="L36" s="54"/>
      <c r="M36" s="19"/>
      <c r="N36" s="3"/>
      <c r="O36" s="19"/>
      <c r="P36" s="19"/>
      <c r="Q36" s="19"/>
      <c r="R36" s="19"/>
      <c r="S36" s="19"/>
      <c r="T36" s="19"/>
    </row>
    <row r="37" spans="1:20" ht="25.5" x14ac:dyDescent="0.2">
      <c r="A37" s="40">
        <v>29</v>
      </c>
      <c r="B37" s="39" t="s">
        <v>43</v>
      </c>
      <c r="C37" s="116" t="s">
        <v>81</v>
      </c>
      <c r="D37" s="60" t="s">
        <v>166</v>
      </c>
      <c r="E37" s="123"/>
      <c r="F37" s="119">
        <f t="shared" si="2"/>
        <v>1</v>
      </c>
      <c r="G37" s="119"/>
      <c r="H37" s="119"/>
      <c r="I37" s="119"/>
      <c r="J37" s="119">
        <f t="shared" si="1"/>
        <v>1</v>
      </c>
      <c r="K37" s="140" t="s">
        <v>282</v>
      </c>
      <c r="L37" s="54"/>
      <c r="M37" s="19"/>
      <c r="N37" s="3"/>
      <c r="O37" s="19"/>
      <c r="P37" s="19"/>
      <c r="Q37" s="19"/>
      <c r="R37" s="19"/>
      <c r="S37" s="19"/>
      <c r="T37" s="19"/>
    </row>
    <row r="38" spans="1:20" s="7" customFormat="1" ht="53.25" customHeight="1" x14ac:dyDescent="0.2">
      <c r="A38" s="41">
        <v>30</v>
      </c>
      <c r="B38" s="39" t="s">
        <v>44</v>
      </c>
      <c r="C38" s="116" t="s">
        <v>82</v>
      </c>
      <c r="D38" s="60" t="s">
        <v>113</v>
      </c>
      <c r="E38" s="123"/>
      <c r="F38" s="119">
        <f t="shared" si="2"/>
        <v>0</v>
      </c>
      <c r="G38" s="119"/>
      <c r="H38" s="119"/>
      <c r="I38" s="119"/>
      <c r="J38" s="119">
        <f t="shared" si="1"/>
        <v>0</v>
      </c>
      <c r="K38" s="140" t="s">
        <v>285</v>
      </c>
      <c r="L38" s="122" t="s">
        <v>361</v>
      </c>
      <c r="M38" s="6"/>
      <c r="N38" s="3"/>
      <c r="O38" s="6"/>
      <c r="P38" s="6"/>
      <c r="Q38" s="6"/>
      <c r="R38" s="6"/>
      <c r="S38" s="6"/>
      <c r="T38" s="6"/>
    </row>
    <row r="39" spans="1:20" s="7" customFormat="1" ht="89.25" x14ac:dyDescent="0.2">
      <c r="A39" s="41">
        <v>31</v>
      </c>
      <c r="B39" s="39" t="s">
        <v>45</v>
      </c>
      <c r="C39" s="116" t="s">
        <v>82</v>
      </c>
      <c r="D39" s="60" t="s">
        <v>113</v>
      </c>
      <c r="E39" s="123"/>
      <c r="F39" s="119">
        <f t="shared" si="2"/>
        <v>0</v>
      </c>
      <c r="G39" s="119"/>
      <c r="H39" s="119"/>
      <c r="I39" s="119"/>
      <c r="J39" s="119">
        <f t="shared" si="1"/>
        <v>0</v>
      </c>
      <c r="K39" s="140" t="s">
        <v>291</v>
      </c>
      <c r="L39" s="122" t="s">
        <v>414</v>
      </c>
      <c r="M39" s="6"/>
      <c r="N39" s="3"/>
      <c r="O39" s="6"/>
      <c r="P39" s="6"/>
      <c r="Q39" s="6"/>
      <c r="R39" s="6"/>
      <c r="S39" s="6"/>
      <c r="T39" s="6"/>
    </row>
    <row r="40" spans="1:20" ht="25.5" x14ac:dyDescent="0.2">
      <c r="A40" s="41">
        <v>32</v>
      </c>
      <c r="B40" s="39" t="s">
        <v>46</v>
      </c>
      <c r="C40" s="116" t="s">
        <v>81</v>
      </c>
      <c r="D40" s="60" t="s">
        <v>128</v>
      </c>
      <c r="E40" s="123"/>
      <c r="F40" s="119">
        <f t="shared" si="2"/>
        <v>1</v>
      </c>
      <c r="G40" s="119"/>
      <c r="H40" s="119"/>
      <c r="I40" s="119"/>
      <c r="J40" s="119">
        <f t="shared" si="1"/>
        <v>1</v>
      </c>
      <c r="K40" s="140" t="s">
        <v>198</v>
      </c>
      <c r="L40" s="54"/>
      <c r="M40" s="19"/>
      <c r="N40" s="3"/>
      <c r="O40" s="19"/>
      <c r="P40" s="19"/>
      <c r="Q40" s="19"/>
      <c r="R40" s="19"/>
      <c r="S40" s="19"/>
      <c r="T40" s="19"/>
    </row>
    <row r="41" spans="1:20" s="7" customFormat="1" ht="76.5" x14ac:dyDescent="0.2">
      <c r="A41" s="41">
        <v>33</v>
      </c>
      <c r="B41" s="39" t="s">
        <v>47</v>
      </c>
      <c r="C41" s="116" t="s">
        <v>81</v>
      </c>
      <c r="D41" s="60" t="s">
        <v>166</v>
      </c>
      <c r="E41" s="123"/>
      <c r="F41" s="119">
        <f t="shared" si="2"/>
        <v>1</v>
      </c>
      <c r="G41" s="119"/>
      <c r="H41" s="119"/>
      <c r="I41" s="119"/>
      <c r="J41" s="119">
        <f t="shared" si="1"/>
        <v>1</v>
      </c>
      <c r="K41" s="140" t="s">
        <v>149</v>
      </c>
      <c r="L41" s="54"/>
      <c r="M41" s="6"/>
      <c r="N41" s="3"/>
      <c r="O41" s="6"/>
      <c r="P41" s="6"/>
      <c r="Q41" s="6"/>
      <c r="R41" s="6"/>
      <c r="S41" s="6"/>
      <c r="T41" s="6"/>
    </row>
    <row r="42" spans="1:20" s="7" customFormat="1" ht="66" customHeight="1" x14ac:dyDescent="0.2">
      <c r="A42" s="41">
        <v>34</v>
      </c>
      <c r="B42" s="39" t="s">
        <v>48</v>
      </c>
      <c r="C42" s="116" t="s">
        <v>82</v>
      </c>
      <c r="D42" s="60" t="s">
        <v>114</v>
      </c>
      <c r="E42" s="123"/>
      <c r="F42" s="119">
        <f t="shared" si="2"/>
        <v>0</v>
      </c>
      <c r="G42" s="119"/>
      <c r="H42" s="119"/>
      <c r="I42" s="119"/>
      <c r="J42" s="119">
        <f t="shared" si="1"/>
        <v>0</v>
      </c>
      <c r="K42" s="140" t="s">
        <v>300</v>
      </c>
      <c r="L42" s="122" t="s">
        <v>361</v>
      </c>
      <c r="M42" s="6"/>
      <c r="N42" s="3"/>
      <c r="O42" s="6"/>
      <c r="P42" s="6"/>
      <c r="Q42" s="6"/>
      <c r="R42" s="6"/>
      <c r="S42" s="6"/>
      <c r="T42" s="6"/>
    </row>
    <row r="43" spans="1:20" s="7" customFormat="1" ht="91.5" customHeight="1" x14ac:dyDescent="0.2">
      <c r="A43" s="41">
        <v>35</v>
      </c>
      <c r="B43" s="39" t="s">
        <v>49</v>
      </c>
      <c r="C43" s="116" t="s">
        <v>82</v>
      </c>
      <c r="D43" s="60"/>
      <c r="E43" s="123"/>
      <c r="F43" s="119">
        <f t="shared" si="2"/>
        <v>0</v>
      </c>
      <c r="G43" s="119"/>
      <c r="H43" s="119"/>
      <c r="I43" s="119"/>
      <c r="J43" s="119">
        <f t="shared" si="1"/>
        <v>0</v>
      </c>
      <c r="K43" s="140" t="s">
        <v>302</v>
      </c>
      <c r="L43" s="122" t="s">
        <v>362</v>
      </c>
      <c r="M43" s="6"/>
      <c r="N43" s="3"/>
      <c r="O43" s="6"/>
      <c r="P43" s="6"/>
      <c r="Q43" s="6"/>
      <c r="R43" s="6"/>
      <c r="S43" s="6"/>
      <c r="T43" s="6"/>
    </row>
    <row r="44" spans="1:20" s="7" customFormat="1" ht="76.5" x14ac:dyDescent="0.2">
      <c r="A44" s="40">
        <v>36</v>
      </c>
      <c r="B44" s="39" t="s">
        <v>51</v>
      </c>
      <c r="C44" s="116" t="s">
        <v>82</v>
      </c>
      <c r="D44" s="60" t="s">
        <v>114</v>
      </c>
      <c r="E44" s="123"/>
      <c r="F44" s="119">
        <f t="shared" si="2"/>
        <v>0</v>
      </c>
      <c r="G44" s="119"/>
      <c r="H44" s="119"/>
      <c r="I44" s="119"/>
      <c r="J44" s="119">
        <f t="shared" si="1"/>
        <v>0</v>
      </c>
      <c r="K44" s="140" t="s">
        <v>156</v>
      </c>
      <c r="L44" s="122" t="s">
        <v>363</v>
      </c>
      <c r="M44" s="6"/>
      <c r="N44" s="3"/>
      <c r="O44" s="6"/>
      <c r="P44" s="6"/>
      <c r="Q44" s="6"/>
      <c r="R44" s="6"/>
      <c r="S44" s="6"/>
      <c r="T44" s="6"/>
    </row>
    <row r="45" spans="1:20" s="7" customFormat="1" ht="102" x14ac:dyDescent="0.2">
      <c r="A45" s="40">
        <v>37</v>
      </c>
      <c r="B45" s="39" t="s">
        <v>52</v>
      </c>
      <c r="C45" s="116" t="s">
        <v>81</v>
      </c>
      <c r="D45" s="60" t="s">
        <v>128</v>
      </c>
      <c r="E45" s="123"/>
      <c r="F45" s="119">
        <f t="shared" si="2"/>
        <v>1</v>
      </c>
      <c r="G45" s="119"/>
      <c r="H45" s="119"/>
      <c r="I45" s="119"/>
      <c r="J45" s="119">
        <f t="shared" si="1"/>
        <v>1</v>
      </c>
      <c r="K45" s="140" t="s">
        <v>308</v>
      </c>
      <c r="L45" s="122"/>
      <c r="M45" s="6"/>
      <c r="N45" s="3"/>
      <c r="O45" s="6"/>
      <c r="P45" s="6"/>
      <c r="Q45" s="6"/>
      <c r="R45" s="6"/>
      <c r="S45" s="6"/>
      <c r="T45" s="6"/>
    </row>
    <row r="46" spans="1:20" ht="38.25" x14ac:dyDescent="0.2">
      <c r="A46" s="40">
        <v>38</v>
      </c>
      <c r="B46" s="39" t="s">
        <v>53</v>
      </c>
      <c r="C46" s="116" t="s">
        <v>81</v>
      </c>
      <c r="D46" s="60" t="s">
        <v>314</v>
      </c>
      <c r="E46" s="123"/>
      <c r="F46" s="119">
        <f t="shared" si="2"/>
        <v>1</v>
      </c>
      <c r="G46" s="119"/>
      <c r="H46" s="119"/>
      <c r="I46" s="119"/>
      <c r="J46" s="119">
        <f t="shared" si="1"/>
        <v>1</v>
      </c>
      <c r="K46" s="140" t="s">
        <v>313</v>
      </c>
      <c r="L46" s="54"/>
      <c r="M46" s="19"/>
      <c r="N46" s="3"/>
      <c r="O46" s="19"/>
      <c r="P46" s="19"/>
      <c r="Q46" s="19"/>
      <c r="R46" s="19"/>
      <c r="S46" s="19"/>
      <c r="T46" s="19"/>
    </row>
    <row r="47" spans="1:20" ht="38.25" x14ac:dyDescent="0.2">
      <c r="A47" s="40">
        <v>39</v>
      </c>
      <c r="B47" s="39" t="s">
        <v>50</v>
      </c>
      <c r="C47" s="116" t="s">
        <v>82</v>
      </c>
      <c r="D47" s="60" t="s">
        <v>113</v>
      </c>
      <c r="E47" s="123"/>
      <c r="F47" s="119">
        <f t="shared" si="2"/>
        <v>0</v>
      </c>
      <c r="G47" s="119"/>
      <c r="H47" s="119"/>
      <c r="I47" s="119"/>
      <c r="J47" s="119">
        <f t="shared" si="1"/>
        <v>0</v>
      </c>
      <c r="K47" s="140" t="s">
        <v>316</v>
      </c>
      <c r="L47" s="122" t="s">
        <v>202</v>
      </c>
    </row>
    <row r="48" spans="1:20" ht="66" customHeight="1" x14ac:dyDescent="0.2">
      <c r="A48" s="40">
        <v>40</v>
      </c>
      <c r="B48" s="39" t="s">
        <v>54</v>
      </c>
      <c r="C48" s="116" t="s">
        <v>81</v>
      </c>
      <c r="D48" s="60" t="s">
        <v>128</v>
      </c>
      <c r="E48" s="123"/>
      <c r="F48" s="119">
        <f t="shared" si="2"/>
        <v>1</v>
      </c>
      <c r="G48" s="119"/>
      <c r="H48" s="119"/>
      <c r="I48" s="119"/>
      <c r="J48" s="119">
        <f t="shared" si="1"/>
        <v>1</v>
      </c>
      <c r="K48" s="140" t="s">
        <v>317</v>
      </c>
      <c r="L48" s="122"/>
    </row>
    <row r="49" spans="1:12" ht="51" x14ac:dyDescent="0.2">
      <c r="A49" s="40">
        <v>41</v>
      </c>
      <c r="B49" s="39" t="s">
        <v>55</v>
      </c>
      <c r="C49" s="116" t="s">
        <v>81</v>
      </c>
      <c r="D49" s="60" t="s">
        <v>177</v>
      </c>
      <c r="E49" s="123"/>
      <c r="F49" s="119">
        <f t="shared" si="2"/>
        <v>1</v>
      </c>
      <c r="G49" s="119">
        <v>0.5</v>
      </c>
      <c r="H49" s="119"/>
      <c r="I49" s="119"/>
      <c r="J49" s="119">
        <f t="shared" si="1"/>
        <v>0.5</v>
      </c>
      <c r="K49" s="140" t="s">
        <v>320</v>
      </c>
      <c r="L49" s="122" t="s">
        <v>413</v>
      </c>
    </row>
    <row r="50" spans="1:12" ht="21.75" customHeight="1" x14ac:dyDescent="0.2">
      <c r="A50" s="40">
        <v>42</v>
      </c>
      <c r="B50" s="39" t="s">
        <v>56</v>
      </c>
      <c r="C50" s="116" t="s">
        <v>81</v>
      </c>
      <c r="D50" s="60" t="s">
        <v>166</v>
      </c>
      <c r="E50" s="123"/>
      <c r="F50" s="119">
        <f t="shared" si="2"/>
        <v>1</v>
      </c>
      <c r="G50" s="119"/>
      <c r="H50" s="119"/>
      <c r="I50" s="119"/>
      <c r="J50" s="119">
        <f t="shared" si="1"/>
        <v>1</v>
      </c>
      <c r="K50" s="140" t="s">
        <v>322</v>
      </c>
      <c r="L50" s="122"/>
    </row>
    <row r="51" spans="1:12" x14ac:dyDescent="0.2">
      <c r="K51" s="24"/>
      <c r="L51" s="24"/>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L4:L6"/>
    <mergeCell ref="A3:L3"/>
    <mergeCell ref="K4:K6"/>
    <mergeCell ref="J5:J6"/>
    <mergeCell ref="A4:A6"/>
    <mergeCell ref="B5:B6"/>
    <mergeCell ref="G5:I5"/>
    <mergeCell ref="F5:F6"/>
    <mergeCell ref="D5:D6"/>
    <mergeCell ref="E4:E6"/>
    <mergeCell ref="F4:J4"/>
  </mergeCells>
  <dataValidations count="4">
    <dataValidation type="list" allowBlank="1" showInputMessage="1" showErrorMessage="1" sqref="C8:C11 C14:C50">
      <formula1>Выбор_1.1</formula1>
    </dataValidation>
    <dataValidation type="list" allowBlank="1" showInputMessage="1" showErrorMessage="1" sqref="G8:I11 G14:G50 H13:I50">
      <formula1>Формат</formula1>
    </dataValidation>
    <dataValidation type="list" allowBlank="1" showInputMessage="1" showErrorMessage="1" sqref="C13">
      <formula1>$C$5:$C$6</formula1>
    </dataValidation>
    <dataValidation type="list" allowBlank="1" showInputMessage="1" showErrorMessage="1" sqref="G13">
      <formula1 xml:space="preserve"> Формат</formula1>
    </dataValidation>
  </dataValidations>
  <hyperlinks>
    <hyperlink ref="K13" r:id="rId1"/>
    <hyperlink ref="K14" r:id="rId2"/>
    <hyperlink ref="K15" r:id="rId3"/>
    <hyperlink ref="K17" r:id="rId4"/>
    <hyperlink ref="K18" r:id="rId5"/>
    <hyperlink ref="K19" r:id="rId6"/>
    <hyperlink ref="K16" r:id="rId7"/>
    <hyperlink ref="K20" r:id="rId8"/>
    <hyperlink ref="K21" r:id="rId9"/>
    <hyperlink ref="K22" r:id="rId10"/>
    <hyperlink ref="K24" r:id="rId11"/>
    <hyperlink ref="K25" r:id="rId12"/>
    <hyperlink ref="K26" r:id="rId13"/>
    <hyperlink ref="K27" r:id="rId14"/>
    <hyperlink ref="K28" r:id="rId15"/>
    <hyperlink ref="K29" r:id="rId16"/>
    <hyperlink ref="K30" r:id="rId17"/>
    <hyperlink ref="K31" r:id="rId18"/>
    <hyperlink ref="K32" r:id="rId19"/>
    <hyperlink ref="K33" r:id="rId20"/>
    <hyperlink ref="K34" r:id="rId21"/>
    <hyperlink ref="K35" r:id="rId22"/>
    <hyperlink ref="K36" r:id="rId23"/>
    <hyperlink ref="K37" r:id="rId24"/>
    <hyperlink ref="K38" r:id="rId25"/>
    <hyperlink ref="K40" r:id="rId26"/>
    <hyperlink ref="K41" r:id="rId27"/>
    <hyperlink ref="K42" r:id="rId28"/>
    <hyperlink ref="K43" r:id="rId29"/>
    <hyperlink ref="K44" r:id="rId30"/>
    <hyperlink ref="K45" r:id="rId31"/>
    <hyperlink ref="K46" r:id="rId32"/>
    <hyperlink ref="K47" r:id="rId33"/>
    <hyperlink ref="K48" r:id="rId34"/>
    <hyperlink ref="K49" r:id="rId35"/>
    <hyperlink ref="K50" r:id="rId36"/>
    <hyperlink ref="K8" r:id="rId37"/>
    <hyperlink ref="K9" r:id="rId38"/>
    <hyperlink ref="K10" r:id="rId39"/>
    <hyperlink ref="K11" r:id="rId40"/>
    <hyperlink ref="K23" r:id="rId41"/>
  </hyperlinks>
  <pageMargins left="0.70866141732283472" right="0.70866141732283472" top="0.35433070866141736" bottom="0.35433070866141736" header="0.31496062992125984" footer="0.31496062992125984"/>
  <pageSetup paperSize="9" scale="50" fitToHeight="4" orientation="landscape" r:id="rId4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Normal="100" zoomScaleSheetLayoutView="100" workbookViewId="0">
      <pane ySplit="7" topLeftCell="A19" activePane="bottomLeft" state="frozenSplit"/>
      <selection pane="bottomLeft" activeCell="A19" sqref="A19"/>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00" t="s">
        <v>106</v>
      </c>
      <c r="B1" s="50"/>
      <c r="C1" s="50"/>
      <c r="D1" s="50"/>
      <c r="E1" s="50"/>
      <c r="F1" s="50"/>
      <c r="G1" s="50"/>
      <c r="H1" s="50"/>
      <c r="I1" s="50"/>
      <c r="J1" s="50"/>
      <c r="K1" s="50"/>
      <c r="L1" s="109" t="s">
        <v>431</v>
      </c>
      <c r="M1" s="3"/>
    </row>
    <row r="2" spans="1:20" ht="15" customHeight="1" x14ac:dyDescent="0.2">
      <c r="A2" s="17" t="s">
        <v>16</v>
      </c>
      <c r="B2" s="17"/>
      <c r="C2" s="23"/>
      <c r="D2" s="23"/>
      <c r="E2" s="23"/>
      <c r="F2" s="23"/>
      <c r="G2" s="23"/>
      <c r="H2" s="23"/>
      <c r="I2" s="23"/>
      <c r="J2" s="23"/>
      <c r="K2" s="23"/>
      <c r="L2" s="23"/>
      <c r="M2" s="26"/>
      <c r="N2" s="22"/>
    </row>
    <row r="3" spans="1:20" ht="71.25" customHeight="1" x14ac:dyDescent="0.2">
      <c r="A3" s="163"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26"/>
      <c r="N3" s="22"/>
    </row>
    <row r="4" spans="1:20" ht="105" customHeight="1" x14ac:dyDescent="0.2">
      <c r="A4" s="164" t="s">
        <v>4</v>
      </c>
      <c r="B4" s="137" t="s">
        <v>15</v>
      </c>
      <c r="C4" s="137"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137" t="s">
        <v>171</v>
      </c>
      <c r="E4" s="164" t="s">
        <v>160</v>
      </c>
      <c r="F4" s="164" t="s">
        <v>107</v>
      </c>
      <c r="G4" s="164"/>
      <c r="H4" s="164"/>
      <c r="I4" s="164"/>
      <c r="J4" s="164"/>
      <c r="K4" s="164" t="s">
        <v>3</v>
      </c>
      <c r="L4" s="164" t="s">
        <v>62</v>
      </c>
      <c r="M4" s="19"/>
      <c r="N4" s="27"/>
      <c r="O4" s="19"/>
      <c r="P4" s="19"/>
      <c r="Q4" s="19"/>
      <c r="R4" s="19"/>
      <c r="S4" s="19"/>
      <c r="T4" s="19"/>
    </row>
    <row r="5" spans="1:20" s="10" customFormat="1" ht="26.25" customHeight="1" x14ac:dyDescent="0.2">
      <c r="A5" s="164"/>
      <c r="B5" s="164" t="s">
        <v>7</v>
      </c>
      <c r="C5" s="138" t="str">
        <f>'Методика III этап'!B23</f>
        <v>Опубликованы за все отчетные периоды по всем указанным элементам</v>
      </c>
      <c r="D5" s="162" t="s">
        <v>57</v>
      </c>
      <c r="E5" s="164"/>
      <c r="F5" s="165" t="s">
        <v>13</v>
      </c>
      <c r="G5" s="162" t="s">
        <v>14</v>
      </c>
      <c r="H5" s="162"/>
      <c r="I5" s="162"/>
      <c r="J5" s="165" t="s">
        <v>12</v>
      </c>
      <c r="K5" s="164"/>
      <c r="L5" s="164"/>
      <c r="M5" s="9"/>
      <c r="N5" s="28"/>
      <c r="O5" s="9"/>
      <c r="P5" s="9"/>
      <c r="Q5" s="9"/>
      <c r="R5" s="9"/>
      <c r="S5" s="9"/>
      <c r="T5" s="9"/>
    </row>
    <row r="6" spans="1:20" s="10" customFormat="1" ht="30.75" customHeight="1" x14ac:dyDescent="0.2">
      <c r="A6" s="164"/>
      <c r="B6" s="164"/>
      <c r="C6" s="138" t="str">
        <f>'Методика III этап'!B24</f>
        <v>Опубликованы за все отчетные периоды по двум ключевым элементам</v>
      </c>
      <c r="D6" s="162"/>
      <c r="E6" s="164"/>
      <c r="F6" s="165"/>
      <c r="G6" s="162" t="s">
        <v>11</v>
      </c>
      <c r="H6" s="162" t="s">
        <v>17</v>
      </c>
      <c r="I6" s="162" t="s">
        <v>58</v>
      </c>
      <c r="J6" s="165"/>
      <c r="K6" s="164"/>
      <c r="L6" s="164"/>
      <c r="M6" s="9"/>
      <c r="N6" s="28"/>
      <c r="O6" s="9"/>
      <c r="P6" s="9"/>
      <c r="Q6" s="9"/>
      <c r="R6" s="9"/>
      <c r="S6" s="9"/>
      <c r="T6" s="9"/>
    </row>
    <row r="7" spans="1:20" s="10" customFormat="1" ht="30.75" customHeight="1" x14ac:dyDescent="0.2">
      <c r="A7" s="164"/>
      <c r="B7" s="164"/>
      <c r="C7" s="138" t="str">
        <f>'Методика III этап'!B25</f>
        <v>Не опубликованы или публикуются нерегулярно, или не отвечают требованиям</v>
      </c>
      <c r="D7" s="162"/>
      <c r="E7" s="164"/>
      <c r="F7" s="165"/>
      <c r="G7" s="162"/>
      <c r="H7" s="162"/>
      <c r="I7" s="162"/>
      <c r="J7" s="165"/>
      <c r="K7" s="164"/>
      <c r="L7" s="164"/>
      <c r="M7" s="9"/>
      <c r="N7" s="28"/>
      <c r="O7" s="9"/>
      <c r="P7" s="9"/>
      <c r="Q7" s="9"/>
      <c r="R7" s="9"/>
      <c r="S7" s="9"/>
      <c r="T7" s="9"/>
    </row>
    <row r="8" spans="1:20" s="16" customFormat="1" x14ac:dyDescent="0.2">
      <c r="A8" s="64"/>
      <c r="B8" s="65" t="s">
        <v>170</v>
      </c>
      <c r="C8" s="77"/>
      <c r="D8" s="72"/>
      <c r="E8" s="72"/>
      <c r="F8" s="78"/>
      <c r="G8" s="78"/>
      <c r="H8" s="78"/>
      <c r="I8" s="78"/>
      <c r="J8" s="78"/>
      <c r="K8" s="79"/>
      <c r="L8" s="79"/>
      <c r="M8" s="15"/>
      <c r="N8" s="25"/>
      <c r="O8" s="15"/>
      <c r="P8" s="15"/>
      <c r="Q8" s="15"/>
      <c r="R8" s="15"/>
      <c r="S8" s="15"/>
      <c r="T8" s="15"/>
    </row>
    <row r="9" spans="1:20" s="7" customFormat="1" ht="76.5" x14ac:dyDescent="0.2">
      <c r="A9" s="40">
        <v>1</v>
      </c>
      <c r="B9" s="39" t="s">
        <v>18</v>
      </c>
      <c r="C9" s="116" t="s">
        <v>86</v>
      </c>
      <c r="D9" s="60" t="s">
        <v>116</v>
      </c>
      <c r="E9" s="123"/>
      <c r="F9" s="119">
        <f>IF(C9=$C$5,2,IF(C9=$C$6,1,0))</f>
        <v>2</v>
      </c>
      <c r="G9" s="119"/>
      <c r="H9" s="119"/>
      <c r="I9" s="119"/>
      <c r="J9" s="119">
        <f>F9*(1-G9)*(1-H9)*(1-I9)</f>
        <v>2</v>
      </c>
      <c r="K9" s="140" t="s">
        <v>329</v>
      </c>
      <c r="L9" s="54"/>
      <c r="M9" s="6"/>
      <c r="N9" s="3"/>
      <c r="O9" s="6"/>
      <c r="P9" s="6"/>
      <c r="Q9" s="6"/>
      <c r="R9" s="6"/>
      <c r="S9" s="6"/>
      <c r="T9" s="6"/>
    </row>
    <row r="10" spans="1:20" ht="51" x14ac:dyDescent="0.2">
      <c r="A10" s="40">
        <v>2</v>
      </c>
      <c r="B10" s="39" t="s">
        <v>19</v>
      </c>
      <c r="C10" s="116" t="s">
        <v>82</v>
      </c>
      <c r="D10" s="60" t="s">
        <v>115</v>
      </c>
      <c r="E10" s="60"/>
      <c r="F10" s="119">
        <f t="shared" ref="F10:F12" si="0">IF(C10=$C$5,2,IF(C10=$C$6,1,0))</f>
        <v>0</v>
      </c>
      <c r="G10" s="119"/>
      <c r="H10" s="119"/>
      <c r="I10" s="119"/>
      <c r="J10" s="119">
        <f t="shared" ref="J10:J51" si="1">F10*(1-G10)*(1-H10)*(1-I10)</f>
        <v>0</v>
      </c>
      <c r="K10" s="140" t="s">
        <v>330</v>
      </c>
      <c r="L10" s="122" t="s">
        <v>331</v>
      </c>
      <c r="M10" s="19"/>
      <c r="N10" s="3"/>
      <c r="O10" s="19"/>
      <c r="P10" s="19"/>
      <c r="Q10" s="19"/>
      <c r="R10" s="19"/>
      <c r="S10" s="19"/>
      <c r="T10" s="19"/>
    </row>
    <row r="11" spans="1:20" ht="63.75" x14ac:dyDescent="0.2">
      <c r="A11" s="40">
        <v>3</v>
      </c>
      <c r="B11" s="39" t="s">
        <v>172</v>
      </c>
      <c r="C11" s="116" t="s">
        <v>82</v>
      </c>
      <c r="D11" s="60" t="s">
        <v>115</v>
      </c>
      <c r="E11" s="121"/>
      <c r="F11" s="119">
        <f t="shared" si="0"/>
        <v>0</v>
      </c>
      <c r="G11" s="119"/>
      <c r="H11" s="119"/>
      <c r="I11" s="119"/>
      <c r="J11" s="119">
        <f t="shared" si="1"/>
        <v>0</v>
      </c>
      <c r="K11" s="140" t="s">
        <v>337</v>
      </c>
      <c r="L11" s="122" t="s">
        <v>338</v>
      </c>
      <c r="M11" s="19"/>
      <c r="N11" s="3"/>
      <c r="O11" s="19"/>
      <c r="P11" s="19"/>
      <c r="Q11" s="19"/>
      <c r="R11" s="19"/>
      <c r="S11" s="19"/>
      <c r="T11" s="19"/>
    </row>
    <row r="12" spans="1:20" s="7" customFormat="1" ht="25.5" x14ac:dyDescent="0.2">
      <c r="A12" s="40">
        <v>4</v>
      </c>
      <c r="B12" s="39" t="s">
        <v>20</v>
      </c>
      <c r="C12" s="116" t="s">
        <v>82</v>
      </c>
      <c r="D12" s="60"/>
      <c r="E12" s="131"/>
      <c r="F12" s="119">
        <f t="shared" si="0"/>
        <v>0</v>
      </c>
      <c r="G12" s="119"/>
      <c r="H12" s="119"/>
      <c r="I12" s="119"/>
      <c r="J12" s="119">
        <f t="shared" si="1"/>
        <v>0</v>
      </c>
      <c r="K12" s="126"/>
      <c r="L12" s="44" t="s">
        <v>122</v>
      </c>
      <c r="M12" s="6"/>
      <c r="N12" s="3"/>
      <c r="O12" s="6"/>
      <c r="P12" s="6"/>
      <c r="Q12" s="6"/>
      <c r="R12" s="6"/>
      <c r="S12" s="6"/>
      <c r="T12" s="6"/>
    </row>
    <row r="13" spans="1:20" s="16" customFormat="1" x14ac:dyDescent="0.2">
      <c r="A13" s="70"/>
      <c r="B13" s="65" t="s">
        <v>60</v>
      </c>
      <c r="C13" s="72"/>
      <c r="D13" s="72"/>
      <c r="E13" s="72"/>
      <c r="F13" s="68"/>
      <c r="G13" s="78"/>
      <c r="H13" s="78"/>
      <c r="I13" s="78"/>
      <c r="J13" s="68"/>
      <c r="K13" s="81"/>
      <c r="L13" s="79"/>
      <c r="M13" s="15"/>
      <c r="N13" s="25"/>
      <c r="O13" s="15"/>
      <c r="P13" s="15"/>
      <c r="Q13" s="15"/>
      <c r="R13" s="15"/>
      <c r="S13" s="15"/>
      <c r="T13" s="15"/>
    </row>
    <row r="14" spans="1:20" s="38" customFormat="1" ht="114.75" x14ac:dyDescent="0.2">
      <c r="A14" s="40">
        <v>5</v>
      </c>
      <c r="B14" s="39" t="s">
        <v>21</v>
      </c>
      <c r="C14" s="116" t="s">
        <v>82</v>
      </c>
      <c r="D14" s="60" t="s">
        <v>115</v>
      </c>
      <c r="E14" s="118"/>
      <c r="F14" s="119">
        <f>IF(C14=$C$5,2,IF(C14=$C$6,1,0))</f>
        <v>0</v>
      </c>
      <c r="G14" s="119"/>
      <c r="H14" s="119"/>
      <c r="I14" s="119"/>
      <c r="J14" s="119">
        <f t="shared" si="1"/>
        <v>0</v>
      </c>
      <c r="K14" s="140" t="s">
        <v>211</v>
      </c>
      <c r="L14" s="122" t="s">
        <v>417</v>
      </c>
      <c r="M14" s="36"/>
      <c r="N14" s="37"/>
      <c r="O14" s="36"/>
      <c r="P14" s="36"/>
      <c r="Q14" s="36"/>
      <c r="R14" s="36"/>
      <c r="S14" s="36"/>
      <c r="T14" s="36"/>
    </row>
    <row r="15" spans="1:20" s="38" customFormat="1" ht="38.25" x14ac:dyDescent="0.2">
      <c r="A15" s="40">
        <v>6</v>
      </c>
      <c r="B15" s="39" t="s">
        <v>23</v>
      </c>
      <c r="C15" s="116" t="s">
        <v>82</v>
      </c>
      <c r="D15" s="60" t="s">
        <v>115</v>
      </c>
      <c r="E15" s="123"/>
      <c r="F15" s="119">
        <f t="shared" ref="F15:F51" si="2">IF(C15=$C$5,2,IF(C15=$C$6,1,0))</f>
        <v>0</v>
      </c>
      <c r="G15" s="119"/>
      <c r="H15" s="119"/>
      <c r="I15" s="119"/>
      <c r="J15" s="119">
        <f t="shared" si="1"/>
        <v>0</v>
      </c>
      <c r="K15" s="140" t="s">
        <v>215</v>
      </c>
      <c r="L15" s="125" t="s">
        <v>430</v>
      </c>
      <c r="M15" s="36"/>
      <c r="N15" s="37"/>
      <c r="O15" s="36"/>
      <c r="P15" s="36"/>
      <c r="Q15" s="36"/>
      <c r="R15" s="36"/>
      <c r="S15" s="36"/>
      <c r="T15" s="36"/>
    </row>
    <row r="16" spans="1:20" s="38" customFormat="1" ht="46.5" customHeight="1" x14ac:dyDescent="0.2">
      <c r="A16" s="40">
        <v>7</v>
      </c>
      <c r="B16" s="39" t="s">
        <v>22</v>
      </c>
      <c r="C16" s="116" t="s">
        <v>86</v>
      </c>
      <c r="D16" s="60" t="s">
        <v>115</v>
      </c>
      <c r="E16" s="123"/>
      <c r="F16" s="119">
        <f t="shared" si="2"/>
        <v>2</v>
      </c>
      <c r="G16" s="119"/>
      <c r="H16" s="119"/>
      <c r="I16" s="119"/>
      <c r="J16" s="119">
        <f t="shared" si="1"/>
        <v>2</v>
      </c>
      <c r="K16" s="140" t="s">
        <v>218</v>
      </c>
      <c r="L16" s="125" t="s">
        <v>367</v>
      </c>
      <c r="M16" s="36"/>
      <c r="N16" s="37"/>
      <c r="O16" s="36"/>
      <c r="P16" s="36"/>
      <c r="Q16" s="36"/>
      <c r="R16" s="36"/>
      <c r="S16" s="36"/>
      <c r="T16" s="36"/>
    </row>
    <row r="17" spans="1:20" s="38" customFormat="1" ht="69" customHeight="1" x14ac:dyDescent="0.2">
      <c r="A17" s="40">
        <v>8</v>
      </c>
      <c r="B17" s="39" t="s">
        <v>24</v>
      </c>
      <c r="C17" s="116" t="s">
        <v>87</v>
      </c>
      <c r="D17" s="123" t="s">
        <v>153</v>
      </c>
      <c r="E17" s="123" t="s">
        <v>366</v>
      </c>
      <c r="F17" s="119">
        <f t="shared" si="2"/>
        <v>1</v>
      </c>
      <c r="G17" s="119"/>
      <c r="H17" s="119">
        <v>0.5</v>
      </c>
      <c r="I17" s="119"/>
      <c r="J17" s="119">
        <f t="shared" si="1"/>
        <v>0.5</v>
      </c>
      <c r="K17" s="140" t="s">
        <v>126</v>
      </c>
      <c r="L17" s="122" t="s">
        <v>365</v>
      </c>
      <c r="M17" s="36"/>
      <c r="N17" s="37"/>
      <c r="O17" s="36"/>
      <c r="P17" s="36"/>
      <c r="Q17" s="36"/>
      <c r="R17" s="36"/>
      <c r="S17" s="36"/>
      <c r="T17" s="36"/>
    </row>
    <row r="18" spans="1:20" s="38" customFormat="1" ht="25.5" x14ac:dyDescent="0.2">
      <c r="A18" s="40">
        <v>9</v>
      </c>
      <c r="B18" s="39" t="s">
        <v>25</v>
      </c>
      <c r="C18" s="116" t="s">
        <v>86</v>
      </c>
      <c r="D18" s="60" t="s">
        <v>115</v>
      </c>
      <c r="E18" s="118"/>
      <c r="F18" s="119">
        <f t="shared" si="2"/>
        <v>2</v>
      </c>
      <c r="G18" s="119"/>
      <c r="H18" s="119"/>
      <c r="I18" s="119"/>
      <c r="J18" s="119">
        <f t="shared" si="1"/>
        <v>2</v>
      </c>
      <c r="K18" s="140" t="s">
        <v>219</v>
      </c>
      <c r="L18" s="125"/>
      <c r="M18" s="36"/>
      <c r="N18" s="37"/>
      <c r="O18" s="36"/>
      <c r="P18" s="36"/>
      <c r="Q18" s="36"/>
      <c r="R18" s="36"/>
      <c r="S18" s="36"/>
      <c r="T18" s="36"/>
    </row>
    <row r="19" spans="1:20" s="38" customFormat="1" ht="25.5" x14ac:dyDescent="0.2">
      <c r="A19" s="40">
        <v>10</v>
      </c>
      <c r="B19" s="39" t="s">
        <v>26</v>
      </c>
      <c r="C19" s="116" t="s">
        <v>86</v>
      </c>
      <c r="D19" s="60" t="s">
        <v>116</v>
      </c>
      <c r="E19" s="123"/>
      <c r="F19" s="119">
        <f t="shared" si="2"/>
        <v>2</v>
      </c>
      <c r="G19" s="119"/>
      <c r="H19" s="119"/>
      <c r="I19" s="119"/>
      <c r="J19" s="119">
        <f t="shared" si="1"/>
        <v>2</v>
      </c>
      <c r="K19" s="140" t="s">
        <v>179</v>
      </c>
      <c r="L19" s="122"/>
      <c r="M19" s="36"/>
      <c r="N19" s="37"/>
      <c r="O19" s="36"/>
      <c r="P19" s="36"/>
      <c r="Q19" s="36"/>
      <c r="R19" s="36"/>
      <c r="S19" s="36"/>
      <c r="T19" s="36"/>
    </row>
    <row r="20" spans="1:20" s="38" customFormat="1" ht="89.25" x14ac:dyDescent="0.2">
      <c r="A20" s="40">
        <v>11</v>
      </c>
      <c r="B20" s="39" t="s">
        <v>61</v>
      </c>
      <c r="C20" s="116" t="s">
        <v>82</v>
      </c>
      <c r="D20" s="60" t="s">
        <v>115</v>
      </c>
      <c r="E20" s="123"/>
      <c r="F20" s="119">
        <f t="shared" si="2"/>
        <v>0</v>
      </c>
      <c r="G20" s="119"/>
      <c r="H20" s="119"/>
      <c r="I20" s="119"/>
      <c r="J20" s="119">
        <f t="shared" si="1"/>
        <v>0</v>
      </c>
      <c r="K20" s="126" t="s">
        <v>226</v>
      </c>
      <c r="L20" s="122" t="s">
        <v>352</v>
      </c>
      <c r="M20" s="36"/>
      <c r="N20" s="37"/>
      <c r="O20" s="36"/>
      <c r="P20" s="36"/>
      <c r="Q20" s="36"/>
      <c r="R20" s="36"/>
      <c r="S20" s="36"/>
      <c r="T20" s="36"/>
    </row>
    <row r="21" spans="1:20" s="38" customFormat="1" ht="25.5" x14ac:dyDescent="0.2">
      <c r="A21" s="40">
        <v>12</v>
      </c>
      <c r="B21" s="39" t="s">
        <v>27</v>
      </c>
      <c r="C21" s="116" t="s">
        <v>82</v>
      </c>
      <c r="D21" s="60"/>
      <c r="E21" s="118"/>
      <c r="F21" s="119">
        <f t="shared" si="2"/>
        <v>0</v>
      </c>
      <c r="G21" s="119"/>
      <c r="H21" s="119"/>
      <c r="I21" s="119"/>
      <c r="J21" s="119">
        <f t="shared" si="1"/>
        <v>0</v>
      </c>
      <c r="K21" s="126"/>
      <c r="L21" s="116" t="s">
        <v>119</v>
      </c>
      <c r="M21" s="36"/>
      <c r="N21" s="37"/>
      <c r="O21" s="36"/>
      <c r="P21" s="36"/>
      <c r="Q21" s="36"/>
      <c r="R21" s="36"/>
      <c r="S21" s="36"/>
      <c r="T21" s="36"/>
    </row>
    <row r="22" spans="1:20" s="38" customFormat="1" ht="51" x14ac:dyDescent="0.2">
      <c r="A22" s="40">
        <v>13</v>
      </c>
      <c r="B22" s="39" t="s">
        <v>28</v>
      </c>
      <c r="C22" s="116" t="s">
        <v>82</v>
      </c>
      <c r="D22" s="114"/>
      <c r="E22" s="113"/>
      <c r="F22" s="119">
        <f t="shared" si="2"/>
        <v>0</v>
      </c>
      <c r="G22" s="102"/>
      <c r="H22" s="102"/>
      <c r="I22" s="102"/>
      <c r="J22" s="119">
        <f t="shared" si="1"/>
        <v>0</v>
      </c>
      <c r="K22" s="140" t="s">
        <v>132</v>
      </c>
      <c r="L22" s="116" t="s">
        <v>433</v>
      </c>
      <c r="M22" s="36"/>
      <c r="N22" s="37"/>
      <c r="O22" s="36"/>
      <c r="P22" s="36"/>
      <c r="Q22" s="36"/>
      <c r="R22" s="36"/>
      <c r="S22" s="36"/>
      <c r="T22" s="36"/>
    </row>
    <row r="23" spans="1:20" s="38" customFormat="1" ht="38.25" x14ac:dyDescent="0.2">
      <c r="A23" s="40">
        <v>14</v>
      </c>
      <c r="B23" s="39" t="s">
        <v>158</v>
      </c>
      <c r="C23" s="116" t="s">
        <v>82</v>
      </c>
      <c r="D23" s="60" t="s">
        <v>115</v>
      </c>
      <c r="E23" s="118"/>
      <c r="F23" s="119">
        <f t="shared" si="2"/>
        <v>0</v>
      </c>
      <c r="G23" s="119"/>
      <c r="H23" s="119"/>
      <c r="I23" s="119"/>
      <c r="J23" s="119">
        <f t="shared" si="1"/>
        <v>0</v>
      </c>
      <c r="K23" s="140" t="s">
        <v>184</v>
      </c>
      <c r="L23" s="122" t="s">
        <v>370</v>
      </c>
      <c r="M23" s="36"/>
      <c r="N23" s="37"/>
      <c r="O23" s="36"/>
      <c r="P23" s="36"/>
      <c r="Q23" s="36"/>
      <c r="R23" s="36"/>
      <c r="S23" s="36"/>
      <c r="T23" s="36"/>
    </row>
    <row r="24" spans="1:20" s="38" customFormat="1" ht="71.25" customHeight="1" x14ac:dyDescent="0.2">
      <c r="A24" s="40">
        <v>15</v>
      </c>
      <c r="B24" s="39" t="s">
        <v>29</v>
      </c>
      <c r="C24" s="116" t="s">
        <v>82</v>
      </c>
      <c r="D24" s="118"/>
      <c r="E24" s="123"/>
      <c r="F24" s="119">
        <f t="shared" si="2"/>
        <v>0</v>
      </c>
      <c r="G24" s="119"/>
      <c r="H24" s="119"/>
      <c r="I24" s="119"/>
      <c r="J24" s="119">
        <f t="shared" si="1"/>
        <v>0</v>
      </c>
      <c r="K24" s="140" t="s">
        <v>236</v>
      </c>
      <c r="L24" s="122" t="s">
        <v>239</v>
      </c>
      <c r="M24" s="36"/>
      <c r="N24" s="37"/>
      <c r="O24" s="36"/>
      <c r="P24" s="36"/>
      <c r="Q24" s="36"/>
      <c r="R24" s="36"/>
      <c r="S24" s="36"/>
      <c r="T24" s="36"/>
    </row>
    <row r="25" spans="1:20" s="38" customFormat="1" ht="25.5" x14ac:dyDescent="0.2">
      <c r="A25" s="40">
        <v>16</v>
      </c>
      <c r="B25" s="39" t="s">
        <v>30</v>
      </c>
      <c r="C25" s="116" t="s">
        <v>82</v>
      </c>
      <c r="D25" s="60" t="s">
        <v>113</v>
      </c>
      <c r="E25" s="118"/>
      <c r="F25" s="119">
        <f t="shared" si="2"/>
        <v>0</v>
      </c>
      <c r="G25" s="119"/>
      <c r="H25" s="119"/>
      <c r="I25" s="119"/>
      <c r="J25" s="119">
        <f t="shared" si="1"/>
        <v>0</v>
      </c>
      <c r="K25" s="140" t="s">
        <v>187</v>
      </c>
      <c r="L25" s="116" t="s">
        <v>404</v>
      </c>
      <c r="M25" s="36"/>
      <c r="N25" s="37"/>
      <c r="O25" s="36"/>
      <c r="P25" s="36"/>
      <c r="Q25" s="36"/>
      <c r="R25" s="36"/>
      <c r="S25" s="36"/>
      <c r="T25" s="36"/>
    </row>
    <row r="26" spans="1:20" s="38" customFormat="1" ht="38.25" x14ac:dyDescent="0.2">
      <c r="A26" s="40">
        <v>17</v>
      </c>
      <c r="B26" s="39" t="s">
        <v>31</v>
      </c>
      <c r="C26" s="116" t="s">
        <v>86</v>
      </c>
      <c r="D26" s="60" t="s">
        <v>113</v>
      </c>
      <c r="E26" s="118"/>
      <c r="F26" s="119">
        <f t="shared" si="2"/>
        <v>2</v>
      </c>
      <c r="G26" s="119"/>
      <c r="H26" s="119"/>
      <c r="I26" s="119"/>
      <c r="J26" s="119">
        <f t="shared" si="1"/>
        <v>2</v>
      </c>
      <c r="K26" s="140" t="s">
        <v>189</v>
      </c>
      <c r="L26" s="116" t="s">
        <v>190</v>
      </c>
      <c r="M26" s="36"/>
      <c r="N26" s="37"/>
      <c r="O26" s="36"/>
      <c r="P26" s="36"/>
      <c r="Q26" s="36"/>
      <c r="R26" s="36"/>
      <c r="S26" s="36"/>
      <c r="T26" s="36"/>
    </row>
    <row r="27" spans="1:20" s="38" customFormat="1" ht="63.75" x14ac:dyDescent="0.2">
      <c r="A27" s="40">
        <v>18</v>
      </c>
      <c r="B27" s="39" t="s">
        <v>32</v>
      </c>
      <c r="C27" s="116" t="s">
        <v>86</v>
      </c>
      <c r="D27" s="60" t="s">
        <v>113</v>
      </c>
      <c r="E27" s="123"/>
      <c r="F27" s="119">
        <f t="shared" si="2"/>
        <v>2</v>
      </c>
      <c r="G27" s="119"/>
      <c r="H27" s="119"/>
      <c r="I27" s="119"/>
      <c r="J27" s="119">
        <f t="shared" si="1"/>
        <v>2</v>
      </c>
      <c r="K27" s="140" t="s">
        <v>245</v>
      </c>
      <c r="L27" s="142"/>
      <c r="M27" s="36"/>
      <c r="N27" s="37"/>
      <c r="O27" s="36"/>
      <c r="P27" s="36"/>
      <c r="Q27" s="36"/>
      <c r="R27" s="36"/>
      <c r="S27" s="36"/>
      <c r="T27" s="36"/>
    </row>
    <row r="28" spans="1:20" ht="51.75" customHeight="1" x14ac:dyDescent="0.2">
      <c r="A28" s="40">
        <v>19</v>
      </c>
      <c r="B28" s="39" t="s">
        <v>33</v>
      </c>
      <c r="C28" s="116" t="s">
        <v>82</v>
      </c>
      <c r="D28" s="60" t="s">
        <v>115</v>
      </c>
      <c r="E28" s="60"/>
      <c r="F28" s="119">
        <f t="shared" si="2"/>
        <v>0</v>
      </c>
      <c r="G28" s="119"/>
      <c r="H28" s="119"/>
      <c r="I28" s="119"/>
      <c r="J28" s="119">
        <f t="shared" si="1"/>
        <v>0</v>
      </c>
      <c r="K28" s="140" t="s">
        <v>193</v>
      </c>
      <c r="L28" s="122" t="s">
        <v>371</v>
      </c>
      <c r="M28" s="19"/>
      <c r="N28" s="3"/>
      <c r="O28" s="19"/>
      <c r="P28" s="19"/>
      <c r="Q28" s="19"/>
      <c r="R28" s="19"/>
      <c r="S28" s="19"/>
      <c r="T28" s="19"/>
    </row>
    <row r="29" spans="1:20" ht="51" x14ac:dyDescent="0.2">
      <c r="A29" s="40">
        <v>20</v>
      </c>
      <c r="B29" s="39" t="s">
        <v>34</v>
      </c>
      <c r="C29" s="116" t="s">
        <v>86</v>
      </c>
      <c r="D29" s="60" t="s">
        <v>115</v>
      </c>
      <c r="E29" s="123"/>
      <c r="F29" s="119">
        <f t="shared" si="2"/>
        <v>2</v>
      </c>
      <c r="G29" s="119"/>
      <c r="H29" s="119"/>
      <c r="I29" s="119"/>
      <c r="J29" s="119">
        <f t="shared" si="1"/>
        <v>2</v>
      </c>
      <c r="K29" s="140" t="s">
        <v>249</v>
      </c>
      <c r="L29" s="122"/>
      <c r="M29" s="19"/>
      <c r="N29" s="3"/>
      <c r="O29" s="19"/>
      <c r="P29" s="19"/>
      <c r="Q29" s="19"/>
      <c r="R29" s="19"/>
      <c r="S29" s="19"/>
      <c r="T29" s="19"/>
    </row>
    <row r="30" spans="1:20" ht="25.5" x14ac:dyDescent="0.2">
      <c r="A30" s="40">
        <v>21</v>
      </c>
      <c r="B30" s="39" t="s">
        <v>35</v>
      </c>
      <c r="C30" s="116" t="s">
        <v>82</v>
      </c>
      <c r="D30" s="60"/>
      <c r="E30" s="123"/>
      <c r="F30" s="119">
        <f t="shared" si="2"/>
        <v>0</v>
      </c>
      <c r="G30" s="119"/>
      <c r="H30" s="119"/>
      <c r="I30" s="119"/>
      <c r="J30" s="119">
        <f t="shared" si="1"/>
        <v>0</v>
      </c>
      <c r="K30" s="140" t="s">
        <v>195</v>
      </c>
      <c r="L30" s="116" t="s">
        <v>425</v>
      </c>
      <c r="M30" s="19"/>
      <c r="N30" s="3"/>
      <c r="O30" s="19"/>
      <c r="P30" s="19"/>
      <c r="Q30" s="19"/>
      <c r="R30" s="19"/>
      <c r="S30" s="19"/>
      <c r="T30" s="19"/>
    </row>
    <row r="31" spans="1:20" ht="82.5" customHeight="1" x14ac:dyDescent="0.2">
      <c r="A31" s="40">
        <v>22</v>
      </c>
      <c r="B31" s="39" t="s">
        <v>36</v>
      </c>
      <c r="C31" s="116" t="s">
        <v>86</v>
      </c>
      <c r="D31" s="60" t="s">
        <v>115</v>
      </c>
      <c r="E31" s="123"/>
      <c r="F31" s="119">
        <f t="shared" si="2"/>
        <v>2</v>
      </c>
      <c r="G31" s="119"/>
      <c r="H31" s="119"/>
      <c r="I31" s="119"/>
      <c r="J31" s="119">
        <f t="shared" si="1"/>
        <v>2</v>
      </c>
      <c r="K31" s="140" t="s">
        <v>254</v>
      </c>
      <c r="L31" s="116"/>
      <c r="M31" s="19"/>
      <c r="N31" s="3"/>
      <c r="O31" s="19"/>
      <c r="P31" s="19"/>
      <c r="Q31" s="19"/>
      <c r="R31" s="19"/>
      <c r="S31" s="19"/>
      <c r="T31" s="19"/>
    </row>
    <row r="32" spans="1:20" ht="38.25" x14ac:dyDescent="0.2">
      <c r="A32" s="40">
        <v>23</v>
      </c>
      <c r="B32" s="39" t="s">
        <v>37</v>
      </c>
      <c r="C32" s="116" t="s">
        <v>86</v>
      </c>
      <c r="D32" s="60" t="s">
        <v>115</v>
      </c>
      <c r="E32" s="60"/>
      <c r="F32" s="119">
        <f t="shared" si="2"/>
        <v>2</v>
      </c>
      <c r="G32" s="119"/>
      <c r="H32" s="119"/>
      <c r="I32" s="119"/>
      <c r="J32" s="119">
        <f t="shared" si="1"/>
        <v>2</v>
      </c>
      <c r="K32" s="140" t="s">
        <v>141</v>
      </c>
      <c r="L32" s="122" t="s">
        <v>259</v>
      </c>
      <c r="M32" s="19"/>
      <c r="N32" s="3"/>
      <c r="O32" s="19"/>
      <c r="P32" s="19"/>
      <c r="Q32" s="19"/>
      <c r="R32" s="19"/>
      <c r="S32" s="19"/>
      <c r="T32" s="19"/>
    </row>
    <row r="33" spans="1:20" ht="25.5" x14ac:dyDescent="0.2">
      <c r="A33" s="40">
        <v>24</v>
      </c>
      <c r="B33" s="39" t="s">
        <v>38</v>
      </c>
      <c r="C33" s="116" t="s">
        <v>86</v>
      </c>
      <c r="D33" s="60" t="s">
        <v>115</v>
      </c>
      <c r="E33" s="60"/>
      <c r="F33" s="119">
        <f t="shared" si="2"/>
        <v>2</v>
      </c>
      <c r="G33" s="119"/>
      <c r="H33" s="119"/>
      <c r="I33" s="119"/>
      <c r="J33" s="119">
        <f t="shared" si="1"/>
        <v>2</v>
      </c>
      <c r="K33" s="140" t="s">
        <v>144</v>
      </c>
      <c r="L33" s="122"/>
      <c r="M33" s="19"/>
      <c r="N33" s="3"/>
      <c r="O33" s="19"/>
      <c r="P33" s="19"/>
      <c r="Q33" s="19"/>
      <c r="R33" s="19"/>
      <c r="S33" s="19"/>
      <c r="T33" s="19"/>
    </row>
    <row r="34" spans="1:20" ht="73.5" customHeight="1" x14ac:dyDescent="0.2">
      <c r="A34" s="40">
        <v>25</v>
      </c>
      <c r="B34" s="39" t="s">
        <v>39</v>
      </c>
      <c r="C34" s="116" t="s">
        <v>86</v>
      </c>
      <c r="D34" s="60" t="s">
        <v>113</v>
      </c>
      <c r="E34" s="60"/>
      <c r="F34" s="119">
        <f t="shared" si="2"/>
        <v>2</v>
      </c>
      <c r="G34" s="119"/>
      <c r="H34" s="119"/>
      <c r="I34" s="119"/>
      <c r="J34" s="119">
        <f t="shared" si="1"/>
        <v>2</v>
      </c>
      <c r="K34" s="140" t="s">
        <v>264</v>
      </c>
      <c r="L34" s="122"/>
      <c r="M34" s="19"/>
      <c r="N34" s="3"/>
      <c r="O34" s="19"/>
      <c r="P34" s="19"/>
      <c r="Q34" s="19"/>
      <c r="R34" s="19"/>
      <c r="S34" s="19"/>
      <c r="T34" s="19"/>
    </row>
    <row r="35" spans="1:20" ht="25.5" x14ac:dyDescent="0.2">
      <c r="A35" s="40">
        <v>26</v>
      </c>
      <c r="B35" s="39" t="s">
        <v>40</v>
      </c>
      <c r="C35" s="116" t="s">
        <v>86</v>
      </c>
      <c r="D35" s="60" t="s">
        <v>115</v>
      </c>
      <c r="E35" s="123"/>
      <c r="F35" s="119">
        <f t="shared" si="2"/>
        <v>2</v>
      </c>
      <c r="G35" s="119"/>
      <c r="H35" s="119"/>
      <c r="I35" s="119"/>
      <c r="J35" s="119">
        <f t="shared" si="1"/>
        <v>2</v>
      </c>
      <c r="K35" s="140" t="s">
        <v>269</v>
      </c>
      <c r="L35" s="122"/>
      <c r="M35" s="19"/>
      <c r="N35" s="3"/>
      <c r="O35" s="19"/>
      <c r="P35" s="19"/>
      <c r="Q35" s="19"/>
      <c r="R35" s="19"/>
      <c r="S35" s="19"/>
      <c r="T35" s="19"/>
    </row>
    <row r="36" spans="1:20" ht="25.5" x14ac:dyDescent="0.2">
      <c r="A36" s="40">
        <v>27</v>
      </c>
      <c r="B36" s="39" t="s">
        <v>41</v>
      </c>
      <c r="C36" s="116" t="s">
        <v>86</v>
      </c>
      <c r="D36" s="60" t="s">
        <v>116</v>
      </c>
      <c r="E36" s="123"/>
      <c r="F36" s="119">
        <f t="shared" si="2"/>
        <v>2</v>
      </c>
      <c r="G36" s="119"/>
      <c r="H36" s="119"/>
      <c r="I36" s="119"/>
      <c r="J36" s="119">
        <f t="shared" si="1"/>
        <v>2</v>
      </c>
      <c r="K36" s="140" t="s">
        <v>275</v>
      </c>
      <c r="L36" s="116"/>
      <c r="M36" s="19"/>
      <c r="N36" s="3"/>
      <c r="O36" s="19"/>
      <c r="P36" s="19"/>
      <c r="Q36" s="19"/>
      <c r="R36" s="19"/>
      <c r="S36" s="19"/>
      <c r="T36" s="19"/>
    </row>
    <row r="37" spans="1:20" ht="92.25" customHeight="1" x14ac:dyDescent="0.2">
      <c r="A37" s="40">
        <v>28</v>
      </c>
      <c r="B37" s="39" t="s">
        <v>42</v>
      </c>
      <c r="C37" s="116" t="s">
        <v>86</v>
      </c>
      <c r="D37" s="60"/>
      <c r="E37" s="123"/>
      <c r="F37" s="119">
        <f t="shared" si="2"/>
        <v>2</v>
      </c>
      <c r="G37" s="119"/>
      <c r="H37" s="119">
        <v>0.5</v>
      </c>
      <c r="I37" s="119"/>
      <c r="J37" s="119">
        <f t="shared" si="1"/>
        <v>1</v>
      </c>
      <c r="K37" s="140" t="s">
        <v>278</v>
      </c>
      <c r="L37" s="116" t="s">
        <v>426</v>
      </c>
      <c r="M37" s="19"/>
      <c r="N37" s="3"/>
      <c r="O37" s="19"/>
      <c r="P37" s="19"/>
      <c r="Q37" s="19"/>
      <c r="R37" s="19"/>
      <c r="S37" s="19"/>
      <c r="T37" s="19"/>
    </row>
    <row r="38" spans="1:20" ht="25.5" x14ac:dyDescent="0.2">
      <c r="A38" s="40">
        <v>29</v>
      </c>
      <c r="B38" s="39" t="s">
        <v>43</v>
      </c>
      <c r="C38" s="116" t="s">
        <v>86</v>
      </c>
      <c r="D38" s="60" t="s">
        <v>115</v>
      </c>
      <c r="E38" s="123"/>
      <c r="F38" s="119">
        <f t="shared" si="2"/>
        <v>2</v>
      </c>
      <c r="G38" s="119"/>
      <c r="H38" s="119"/>
      <c r="I38" s="119"/>
      <c r="J38" s="119">
        <f t="shared" si="1"/>
        <v>2</v>
      </c>
      <c r="K38" s="140" t="s">
        <v>282</v>
      </c>
      <c r="L38" s="122"/>
      <c r="M38" s="19"/>
      <c r="N38" s="3"/>
      <c r="O38" s="19"/>
      <c r="P38" s="19"/>
      <c r="Q38" s="19"/>
      <c r="R38" s="19"/>
      <c r="S38" s="19"/>
      <c r="T38" s="19"/>
    </row>
    <row r="39" spans="1:20" s="7" customFormat="1" ht="38.25" x14ac:dyDescent="0.2">
      <c r="A39" s="41">
        <v>30</v>
      </c>
      <c r="B39" s="39" t="s">
        <v>44</v>
      </c>
      <c r="C39" s="116" t="s">
        <v>86</v>
      </c>
      <c r="D39" s="60" t="s">
        <v>115</v>
      </c>
      <c r="E39" s="123"/>
      <c r="F39" s="119">
        <f t="shared" si="2"/>
        <v>2</v>
      </c>
      <c r="G39" s="119"/>
      <c r="H39" s="119"/>
      <c r="I39" s="119"/>
      <c r="J39" s="119">
        <f t="shared" si="1"/>
        <v>2</v>
      </c>
      <c r="K39" s="140" t="s">
        <v>286</v>
      </c>
      <c r="L39" s="122" t="s">
        <v>427</v>
      </c>
      <c r="M39" s="6"/>
      <c r="N39" s="3"/>
      <c r="O39" s="6"/>
      <c r="P39" s="6"/>
      <c r="Q39" s="6"/>
      <c r="R39" s="6"/>
      <c r="S39" s="6"/>
      <c r="T39" s="6"/>
    </row>
    <row r="40" spans="1:20" s="7" customFormat="1" ht="102" x14ac:dyDescent="0.2">
      <c r="A40" s="41">
        <v>31</v>
      </c>
      <c r="B40" s="39" t="s">
        <v>45</v>
      </c>
      <c r="C40" s="116" t="s">
        <v>82</v>
      </c>
      <c r="D40" s="60"/>
      <c r="E40" s="123"/>
      <c r="F40" s="119">
        <f t="shared" si="2"/>
        <v>0</v>
      </c>
      <c r="G40" s="119"/>
      <c r="H40" s="119"/>
      <c r="I40" s="119"/>
      <c r="J40" s="119">
        <f t="shared" si="1"/>
        <v>0</v>
      </c>
      <c r="K40" s="140" t="s">
        <v>292</v>
      </c>
      <c r="L40" s="116" t="s">
        <v>373</v>
      </c>
      <c r="M40" s="6"/>
      <c r="N40" s="3"/>
      <c r="O40" s="6"/>
      <c r="P40" s="6"/>
      <c r="Q40" s="6"/>
      <c r="R40" s="6"/>
      <c r="S40" s="6"/>
      <c r="T40" s="6"/>
    </row>
    <row r="41" spans="1:20" ht="42.75" customHeight="1" x14ac:dyDescent="0.2">
      <c r="A41" s="41">
        <v>32</v>
      </c>
      <c r="B41" s="39" t="s">
        <v>46</v>
      </c>
      <c r="C41" s="116" t="s">
        <v>86</v>
      </c>
      <c r="D41" s="60" t="s">
        <v>115</v>
      </c>
      <c r="E41" s="123"/>
      <c r="F41" s="119">
        <f t="shared" si="2"/>
        <v>2</v>
      </c>
      <c r="G41" s="119"/>
      <c r="H41" s="119"/>
      <c r="I41" s="119"/>
      <c r="J41" s="119">
        <f t="shared" si="1"/>
        <v>2</v>
      </c>
      <c r="K41" s="140" t="s">
        <v>198</v>
      </c>
      <c r="L41" s="122"/>
      <c r="M41" s="19"/>
      <c r="N41" s="3"/>
      <c r="O41" s="19"/>
      <c r="P41" s="19"/>
      <c r="Q41" s="19"/>
      <c r="R41" s="19"/>
      <c r="S41" s="19"/>
      <c r="T41" s="19"/>
    </row>
    <row r="42" spans="1:20" s="7" customFormat="1" ht="165.75" x14ac:dyDescent="0.2">
      <c r="A42" s="41">
        <v>33</v>
      </c>
      <c r="B42" s="39" t="s">
        <v>47</v>
      </c>
      <c r="C42" s="116" t="s">
        <v>86</v>
      </c>
      <c r="D42" s="60" t="s">
        <v>115</v>
      </c>
      <c r="E42" s="123"/>
      <c r="F42" s="119">
        <f t="shared" si="2"/>
        <v>2</v>
      </c>
      <c r="G42" s="119"/>
      <c r="H42" s="119"/>
      <c r="I42" s="119"/>
      <c r="J42" s="119">
        <f t="shared" si="1"/>
        <v>2</v>
      </c>
      <c r="K42" s="140" t="s">
        <v>297</v>
      </c>
      <c r="L42" s="122"/>
      <c r="M42" s="6"/>
      <c r="N42" s="3"/>
      <c r="O42" s="6"/>
      <c r="P42" s="6"/>
      <c r="Q42" s="6"/>
      <c r="R42" s="6"/>
      <c r="S42" s="6"/>
      <c r="T42" s="6"/>
    </row>
    <row r="43" spans="1:20" s="7" customFormat="1" ht="63.75" x14ac:dyDescent="0.2">
      <c r="A43" s="41">
        <v>34</v>
      </c>
      <c r="B43" s="39" t="s">
        <v>48</v>
      </c>
      <c r="C43" s="116" t="s">
        <v>82</v>
      </c>
      <c r="D43" s="60" t="s">
        <v>116</v>
      </c>
      <c r="E43" s="123"/>
      <c r="F43" s="119">
        <f t="shared" si="2"/>
        <v>0</v>
      </c>
      <c r="G43" s="119"/>
      <c r="H43" s="119"/>
      <c r="I43" s="119"/>
      <c r="J43" s="119">
        <f t="shared" si="1"/>
        <v>0</v>
      </c>
      <c r="K43" s="140" t="s">
        <v>300</v>
      </c>
      <c r="L43" s="122" t="s">
        <v>434</v>
      </c>
      <c r="M43" s="6"/>
      <c r="N43" s="3"/>
      <c r="O43" s="6"/>
      <c r="P43" s="6"/>
      <c r="Q43" s="6"/>
      <c r="R43" s="6"/>
      <c r="S43" s="6"/>
      <c r="T43" s="6"/>
    </row>
    <row r="44" spans="1:20" s="7" customFormat="1" ht="51" x14ac:dyDescent="0.2">
      <c r="A44" s="41">
        <v>35</v>
      </c>
      <c r="B44" s="39" t="s">
        <v>49</v>
      </c>
      <c r="C44" s="116" t="s">
        <v>87</v>
      </c>
      <c r="D44" s="60" t="s">
        <v>116</v>
      </c>
      <c r="E44" s="123"/>
      <c r="F44" s="119">
        <f t="shared" si="2"/>
        <v>1</v>
      </c>
      <c r="G44" s="119"/>
      <c r="H44" s="119"/>
      <c r="I44" s="119"/>
      <c r="J44" s="119">
        <f t="shared" si="1"/>
        <v>1</v>
      </c>
      <c r="K44" s="140" t="s">
        <v>302</v>
      </c>
      <c r="L44" s="122" t="s">
        <v>374</v>
      </c>
      <c r="M44" s="6"/>
      <c r="N44" s="3"/>
      <c r="O44" s="6"/>
      <c r="P44" s="6"/>
      <c r="Q44" s="6"/>
      <c r="R44" s="6"/>
      <c r="S44" s="6"/>
      <c r="T44" s="6"/>
    </row>
    <row r="45" spans="1:20" s="7" customFormat="1" ht="38.25" x14ac:dyDescent="0.2">
      <c r="A45" s="40">
        <v>36</v>
      </c>
      <c r="B45" s="39" t="s">
        <v>51</v>
      </c>
      <c r="C45" s="116" t="s">
        <v>86</v>
      </c>
      <c r="D45" s="60" t="s">
        <v>115</v>
      </c>
      <c r="E45" s="123"/>
      <c r="F45" s="119">
        <f t="shared" si="2"/>
        <v>2</v>
      </c>
      <c r="G45" s="119"/>
      <c r="H45" s="119"/>
      <c r="I45" s="119"/>
      <c r="J45" s="119">
        <f t="shared" si="1"/>
        <v>2</v>
      </c>
      <c r="K45" s="140" t="s">
        <v>156</v>
      </c>
      <c r="L45" s="122"/>
      <c r="M45" s="6"/>
      <c r="N45" s="3"/>
      <c r="O45" s="6"/>
      <c r="P45" s="6"/>
      <c r="Q45" s="6"/>
      <c r="R45" s="6"/>
      <c r="S45" s="6"/>
      <c r="T45" s="6"/>
    </row>
    <row r="46" spans="1:20" s="7" customFormat="1" ht="102" x14ac:dyDescent="0.2">
      <c r="A46" s="40">
        <v>37</v>
      </c>
      <c r="B46" s="39" t="s">
        <v>52</v>
      </c>
      <c r="C46" s="116" t="s">
        <v>86</v>
      </c>
      <c r="D46" s="60" t="s">
        <v>115</v>
      </c>
      <c r="E46" s="123"/>
      <c r="F46" s="119">
        <f t="shared" si="2"/>
        <v>2</v>
      </c>
      <c r="G46" s="119"/>
      <c r="H46" s="119"/>
      <c r="I46" s="119"/>
      <c r="J46" s="119">
        <f t="shared" si="1"/>
        <v>2</v>
      </c>
      <c r="K46" s="140" t="s">
        <v>308</v>
      </c>
      <c r="L46" s="122"/>
      <c r="M46" s="6"/>
      <c r="N46" s="3"/>
      <c r="O46" s="6"/>
      <c r="P46" s="6"/>
      <c r="Q46" s="6"/>
      <c r="R46" s="6"/>
      <c r="S46" s="6"/>
      <c r="T46" s="6"/>
    </row>
    <row r="47" spans="1:20" ht="93.75" customHeight="1" x14ac:dyDescent="0.2">
      <c r="A47" s="40">
        <v>38</v>
      </c>
      <c r="B47" s="39" t="s">
        <v>53</v>
      </c>
      <c r="C47" s="116" t="s">
        <v>82</v>
      </c>
      <c r="D47" s="60" t="s">
        <v>115</v>
      </c>
      <c r="E47" s="123"/>
      <c r="F47" s="119">
        <f t="shared" si="2"/>
        <v>0</v>
      </c>
      <c r="G47" s="119"/>
      <c r="H47" s="119"/>
      <c r="I47" s="119"/>
      <c r="J47" s="119">
        <f t="shared" si="1"/>
        <v>0</v>
      </c>
      <c r="K47" s="140" t="s">
        <v>313</v>
      </c>
      <c r="L47" s="122" t="s">
        <v>428</v>
      </c>
      <c r="M47" s="19"/>
      <c r="N47" s="3"/>
      <c r="O47" s="19"/>
      <c r="P47" s="19"/>
      <c r="Q47" s="19"/>
      <c r="R47" s="19"/>
      <c r="S47" s="19"/>
      <c r="T47" s="19"/>
    </row>
    <row r="48" spans="1:20" ht="38.25" x14ac:dyDescent="0.2">
      <c r="A48" s="40">
        <v>39</v>
      </c>
      <c r="B48" s="39" t="s">
        <v>50</v>
      </c>
      <c r="C48" s="116" t="s">
        <v>87</v>
      </c>
      <c r="D48" s="60" t="s">
        <v>115</v>
      </c>
      <c r="E48" s="123"/>
      <c r="F48" s="119">
        <f t="shared" si="2"/>
        <v>1</v>
      </c>
      <c r="G48" s="119"/>
      <c r="H48" s="119"/>
      <c r="I48" s="119"/>
      <c r="J48" s="119">
        <f t="shared" si="1"/>
        <v>1</v>
      </c>
      <c r="K48" s="140" t="s">
        <v>316</v>
      </c>
      <c r="L48" s="122" t="s">
        <v>416</v>
      </c>
    </row>
    <row r="49" spans="1:12" ht="87.75" customHeight="1" x14ac:dyDescent="0.2">
      <c r="A49" s="40">
        <v>40</v>
      </c>
      <c r="B49" s="39" t="s">
        <v>54</v>
      </c>
      <c r="C49" s="116" t="s">
        <v>86</v>
      </c>
      <c r="D49" s="60" t="s">
        <v>206</v>
      </c>
      <c r="E49" s="123"/>
      <c r="F49" s="119">
        <f t="shared" si="2"/>
        <v>2</v>
      </c>
      <c r="G49" s="119"/>
      <c r="H49" s="119"/>
      <c r="I49" s="119"/>
      <c r="J49" s="119">
        <f t="shared" si="1"/>
        <v>2</v>
      </c>
      <c r="K49" s="140" t="s">
        <v>317</v>
      </c>
      <c r="L49" s="122"/>
    </row>
    <row r="50" spans="1:12" ht="51" x14ac:dyDescent="0.2">
      <c r="A50" s="40">
        <v>41</v>
      </c>
      <c r="B50" s="39" t="s">
        <v>55</v>
      </c>
      <c r="C50" s="116" t="s">
        <v>82</v>
      </c>
      <c r="D50" s="60"/>
      <c r="E50" s="123"/>
      <c r="F50" s="119">
        <f t="shared" si="2"/>
        <v>0</v>
      </c>
      <c r="G50" s="119"/>
      <c r="H50" s="119"/>
      <c r="I50" s="119"/>
      <c r="J50" s="119">
        <f t="shared" si="1"/>
        <v>0</v>
      </c>
      <c r="K50" s="140" t="s">
        <v>320</v>
      </c>
      <c r="L50" s="122" t="s">
        <v>435</v>
      </c>
    </row>
    <row r="51" spans="1:12" ht="25.5" x14ac:dyDescent="0.2">
      <c r="A51" s="40">
        <v>42</v>
      </c>
      <c r="B51" s="39" t="s">
        <v>56</v>
      </c>
      <c r="C51" s="116" t="s">
        <v>82</v>
      </c>
      <c r="D51" s="60" t="s">
        <v>115</v>
      </c>
      <c r="E51" s="123"/>
      <c r="F51" s="119">
        <f t="shared" si="2"/>
        <v>0</v>
      </c>
      <c r="G51" s="119"/>
      <c r="H51" s="119"/>
      <c r="I51" s="119"/>
      <c r="J51" s="119">
        <f t="shared" si="1"/>
        <v>0</v>
      </c>
      <c r="K51" s="140" t="s">
        <v>152</v>
      </c>
      <c r="L51" s="122" t="s">
        <v>429</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A3:L3"/>
    <mergeCell ref="F4:J4"/>
    <mergeCell ref="G5:I5"/>
    <mergeCell ref="K4:K7"/>
    <mergeCell ref="L4:L7"/>
    <mergeCell ref="B5:B7"/>
    <mergeCell ref="A4:A7"/>
    <mergeCell ref="D5:D7"/>
    <mergeCell ref="E4:E7"/>
    <mergeCell ref="F5:F7"/>
    <mergeCell ref="G6:G7"/>
    <mergeCell ref="H6:H7"/>
    <mergeCell ref="I6:I7"/>
    <mergeCell ref="J5:J7"/>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14" r:id="rId1"/>
    <hyperlink ref="K15" r:id="rId2"/>
    <hyperlink ref="K16" r:id="rId3"/>
    <hyperlink ref="K18" r:id="rId4"/>
    <hyperlink ref="K20" r:id="rId5"/>
    <hyperlink ref="K22" r:id="rId6"/>
    <hyperlink ref="K23" r:id="rId7"/>
    <hyperlink ref="K24" r:id="rId8"/>
    <hyperlink ref="K25" r:id="rId9"/>
    <hyperlink ref="K26" r:id="rId10"/>
    <hyperlink ref="K27" r:id="rId11"/>
    <hyperlink ref="K29" r:id="rId12"/>
    <hyperlink ref="K30" r:id="rId13"/>
    <hyperlink ref="K32" r:id="rId14"/>
    <hyperlink ref="K34" r:id="rId15" display="http://www.nbfin.ru/byudzhet_dlya_grazhdan/na_tekuwij_god/ezhekvartal_nye_svedeniya_ob_ispolnenii_byudzheta/2018_god/"/>
    <hyperlink ref="K36" r:id="rId16" display="http://ozinki.sarmo.ru/byudzhet/ispolnenie-byudzheta.php?ELEMENT_ID=2313"/>
    <hyperlink ref="K38" r:id="rId17"/>
    <hyperlink ref="K39" r:id="rId18"/>
    <hyperlink ref="K40" r:id="rId19" display="http://pugachev-adm.ru/wp-content/uploads/2015/03/Svedeniya-ob-ispolnenii-byudzheta-Pugachevskogo-rayona-za-6-mesyatsev-2018goda.xls.xlsb"/>
    <hyperlink ref="K41" r:id="rId20"/>
    <hyperlink ref="K42" r:id="rId21" display="http://romanovka.sarmo.ru/byudzhet-dlya-grazhdan/byudzhet-romanovskogo-munitsipalnogo-rayona/ispolnenie-byudzheta-romanovskogo-munitsipalnogo-rayona-i-finansovyy-kontrol/analiz-ispolneniya-byudzheta-po-nalogovym-i-nenalogovym-dokhodam/"/>
    <hyperlink ref="K43" r:id="rId22"/>
    <hyperlink ref="K44" r:id="rId23"/>
    <hyperlink ref="K45" r:id="rId24"/>
    <hyperlink ref="K47" r:id="rId25"/>
    <hyperlink ref="K48" r:id="rId26"/>
    <hyperlink ref="K49" r:id="rId27"/>
    <hyperlink ref="K50" r:id="rId28"/>
    <hyperlink ref="K51" r:id="rId29"/>
    <hyperlink ref="K9" r:id="rId30" display="http://www.saratovmer.ru/budget/rubrics/2/1285.html"/>
    <hyperlink ref="K10" r:id="rId31"/>
    <hyperlink ref="K11" r:id="rId32"/>
    <hyperlink ref="K17" r:id="rId33"/>
    <hyperlink ref="K28" r:id="rId34"/>
    <hyperlink ref="K31" r:id="rId35"/>
    <hyperlink ref="K33" r:id="rId36"/>
    <hyperlink ref="K35" r:id="rId37"/>
    <hyperlink ref="K37" r:id="rId38"/>
    <hyperlink ref="K46" r:id="rId39"/>
    <hyperlink ref="K19" r:id="rId40"/>
  </hyperlinks>
  <pageMargins left="0.70866141732283472" right="0.70866141732283472" top="0.35433070866141736" bottom="0.35433070866141736" header="0.31496062992125984" footer="0.31496062992125984"/>
  <pageSetup paperSize="9" scale="50" fitToHeight="4" orientation="landscape" r:id="rId41"/>
  <rowBreaks count="1" manualBreakCount="1">
    <brk id="24"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Normal="100" zoomScaleSheetLayoutView="100" workbookViewId="0">
      <pane ySplit="6" topLeftCell="A16" activePane="bottomLeft" state="frozenSplit"/>
      <selection pane="bottomLeft" activeCell="H18" sqref="H18"/>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8.5" customHeight="1" x14ac:dyDescent="0.2">
      <c r="A1" s="100" t="s">
        <v>108</v>
      </c>
      <c r="B1" s="50"/>
      <c r="C1" s="50"/>
      <c r="D1" s="50"/>
      <c r="E1" s="50"/>
      <c r="F1" s="50"/>
      <c r="G1" s="50"/>
      <c r="H1" s="50"/>
      <c r="I1" s="50"/>
      <c r="J1" s="50"/>
      <c r="K1" s="50"/>
      <c r="L1" s="109" t="s">
        <v>401</v>
      </c>
      <c r="M1" s="3"/>
    </row>
    <row r="2" spans="1:20" ht="15" customHeight="1" x14ac:dyDescent="0.2">
      <c r="A2" s="17" t="s">
        <v>16</v>
      </c>
      <c r="B2" s="17"/>
      <c r="C2" s="23"/>
      <c r="D2" s="23"/>
      <c r="E2" s="23"/>
      <c r="F2" s="23"/>
      <c r="G2" s="23"/>
      <c r="H2" s="23"/>
      <c r="I2" s="23"/>
      <c r="J2" s="23"/>
      <c r="K2" s="23"/>
      <c r="L2" s="23"/>
      <c r="M2" s="26"/>
      <c r="N2" s="22"/>
    </row>
    <row r="3" spans="1:20" s="58" customFormat="1" ht="26.25" customHeight="1" x14ac:dyDescent="0.25">
      <c r="A3" s="163"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57"/>
    </row>
    <row r="4" spans="1:20" ht="105" customHeight="1" x14ac:dyDescent="0.2">
      <c r="A4" s="164" t="s">
        <v>4</v>
      </c>
      <c r="B4" s="137" t="s">
        <v>15</v>
      </c>
      <c r="C4" s="137"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137" t="s">
        <v>171</v>
      </c>
      <c r="E4" s="164" t="s">
        <v>160</v>
      </c>
      <c r="F4" s="164" t="s">
        <v>109</v>
      </c>
      <c r="G4" s="164"/>
      <c r="H4" s="164"/>
      <c r="I4" s="164"/>
      <c r="J4" s="164"/>
      <c r="K4" s="164" t="s">
        <v>3</v>
      </c>
      <c r="L4" s="164" t="s">
        <v>62</v>
      </c>
      <c r="M4" s="19"/>
      <c r="N4" s="27"/>
      <c r="O4" s="19"/>
      <c r="P4" s="19"/>
      <c r="Q4" s="19"/>
      <c r="R4" s="19"/>
      <c r="S4" s="19"/>
      <c r="T4" s="19"/>
    </row>
    <row r="5" spans="1:20" s="10" customFormat="1" ht="26.25" customHeight="1" x14ac:dyDescent="0.2">
      <c r="A5" s="164"/>
      <c r="B5" s="164" t="s">
        <v>7</v>
      </c>
      <c r="C5" s="138" t="str">
        <f>'Методика III этап'!B28</f>
        <v xml:space="preserve">Опубликованы за все отчетные периоды и отвечают всем требованиям </v>
      </c>
      <c r="D5" s="162" t="s">
        <v>57</v>
      </c>
      <c r="E5" s="164"/>
      <c r="F5" s="166" t="s">
        <v>13</v>
      </c>
      <c r="G5" s="162" t="s">
        <v>14</v>
      </c>
      <c r="H5" s="162"/>
      <c r="I5" s="162"/>
      <c r="J5" s="166" t="s">
        <v>12</v>
      </c>
      <c r="K5" s="164"/>
      <c r="L5" s="164"/>
      <c r="M5" s="9"/>
      <c r="N5" s="28"/>
      <c r="O5" s="9"/>
      <c r="P5" s="9"/>
      <c r="Q5" s="9"/>
      <c r="R5" s="9"/>
      <c r="S5" s="9"/>
      <c r="T5" s="9"/>
    </row>
    <row r="6" spans="1:20" s="10" customFormat="1" ht="30.75" customHeight="1" x14ac:dyDescent="0.2">
      <c r="A6" s="164"/>
      <c r="B6" s="164"/>
      <c r="C6" s="138" t="str">
        <f>'Методика III этап'!B29</f>
        <v>Не опубликованы или публикуются нерегулярно, или не отвечают требованиям</v>
      </c>
      <c r="D6" s="162"/>
      <c r="E6" s="164"/>
      <c r="F6" s="166"/>
      <c r="G6" s="138" t="s">
        <v>11</v>
      </c>
      <c r="H6" s="138" t="s">
        <v>17</v>
      </c>
      <c r="I6" s="138" t="s">
        <v>58</v>
      </c>
      <c r="J6" s="166"/>
      <c r="K6" s="164"/>
      <c r="L6" s="164"/>
      <c r="M6" s="9"/>
      <c r="N6" s="28"/>
      <c r="O6" s="9"/>
      <c r="P6" s="9"/>
      <c r="Q6" s="9"/>
      <c r="R6" s="9"/>
      <c r="S6" s="9"/>
      <c r="T6" s="9"/>
    </row>
    <row r="7" spans="1:20" s="16" customFormat="1" x14ac:dyDescent="0.2">
      <c r="A7" s="64"/>
      <c r="B7" s="65" t="s">
        <v>170</v>
      </c>
      <c r="C7" s="77"/>
      <c r="D7" s="72"/>
      <c r="E7" s="72"/>
      <c r="F7" s="78"/>
      <c r="G7" s="78"/>
      <c r="H7" s="78"/>
      <c r="I7" s="78"/>
      <c r="J7" s="78"/>
      <c r="K7" s="79"/>
      <c r="L7" s="79"/>
      <c r="M7" s="15"/>
      <c r="N7" s="25"/>
      <c r="O7" s="15"/>
      <c r="P7" s="15"/>
      <c r="Q7" s="15"/>
      <c r="R7" s="15"/>
      <c r="S7" s="15"/>
      <c r="T7" s="15"/>
    </row>
    <row r="8" spans="1:20" s="7" customFormat="1" ht="25.5" x14ac:dyDescent="0.2">
      <c r="A8" s="40">
        <v>1</v>
      </c>
      <c r="B8" s="39" t="s">
        <v>18</v>
      </c>
      <c r="C8" s="116" t="s">
        <v>99</v>
      </c>
      <c r="D8" s="60" t="s">
        <v>115</v>
      </c>
      <c r="E8" s="123"/>
      <c r="F8" s="119">
        <f>IF(C8=$C$5,1,0)</f>
        <v>1</v>
      </c>
      <c r="G8" s="119"/>
      <c r="H8" s="119"/>
      <c r="I8" s="119"/>
      <c r="J8" s="119">
        <f>F8*(1-G8)*(1-H8)*(1-I8)</f>
        <v>1</v>
      </c>
      <c r="K8" s="140" t="s">
        <v>324</v>
      </c>
      <c r="L8" s="54"/>
      <c r="M8" s="6"/>
      <c r="N8" s="3"/>
      <c r="O8" s="6"/>
      <c r="P8" s="6"/>
      <c r="Q8" s="6"/>
      <c r="R8" s="6"/>
      <c r="S8" s="6"/>
      <c r="T8" s="6"/>
    </row>
    <row r="9" spans="1:20" ht="51" x14ac:dyDescent="0.2">
      <c r="A9" s="40">
        <v>2</v>
      </c>
      <c r="B9" s="39" t="s">
        <v>19</v>
      </c>
      <c r="C9" s="116" t="s">
        <v>82</v>
      </c>
      <c r="D9" s="60" t="s">
        <v>153</v>
      </c>
      <c r="E9" s="60"/>
      <c r="F9" s="119">
        <f t="shared" ref="F9:F11" si="0">IF(C9=$C$5,1,0)</f>
        <v>0</v>
      </c>
      <c r="G9" s="119"/>
      <c r="H9" s="119"/>
      <c r="I9" s="119"/>
      <c r="J9" s="119">
        <f t="shared" ref="J9:J50" si="1">F9*(1-G9)*(1-H9)*(1-I9)</f>
        <v>0</v>
      </c>
      <c r="K9" s="140" t="s">
        <v>330</v>
      </c>
      <c r="L9" s="134" t="s">
        <v>332</v>
      </c>
      <c r="M9" s="19"/>
      <c r="N9" s="3"/>
      <c r="O9" s="19"/>
      <c r="P9" s="19"/>
      <c r="Q9" s="19"/>
      <c r="R9" s="19"/>
      <c r="S9" s="19"/>
      <c r="T9" s="19"/>
    </row>
    <row r="10" spans="1:20" ht="25.5" x14ac:dyDescent="0.2">
      <c r="A10" s="40">
        <v>3</v>
      </c>
      <c r="B10" s="39" t="s">
        <v>172</v>
      </c>
      <c r="C10" s="116" t="s">
        <v>99</v>
      </c>
      <c r="D10" s="60"/>
      <c r="E10" s="121"/>
      <c r="F10" s="119">
        <f t="shared" si="0"/>
        <v>1</v>
      </c>
      <c r="G10" s="119"/>
      <c r="H10" s="119"/>
      <c r="I10" s="119"/>
      <c r="J10" s="119">
        <f t="shared" si="1"/>
        <v>1</v>
      </c>
      <c r="K10" s="124"/>
      <c r="L10" s="122" t="s">
        <v>120</v>
      </c>
      <c r="M10" s="19"/>
      <c r="N10" s="3"/>
      <c r="O10" s="19"/>
      <c r="P10" s="19"/>
      <c r="Q10" s="19"/>
      <c r="R10" s="19"/>
      <c r="S10" s="19"/>
      <c r="T10" s="19"/>
    </row>
    <row r="11" spans="1:20" s="7" customFormat="1" ht="25.5" x14ac:dyDescent="0.2">
      <c r="A11" s="40">
        <v>4</v>
      </c>
      <c r="B11" s="39" t="s">
        <v>20</v>
      </c>
      <c r="C11" s="116"/>
      <c r="D11" s="60"/>
      <c r="E11" s="131"/>
      <c r="F11" s="119">
        <f t="shared" si="0"/>
        <v>0</v>
      </c>
      <c r="G11" s="119"/>
      <c r="H11" s="119"/>
      <c r="I11" s="119"/>
      <c r="J11" s="119">
        <f t="shared" si="1"/>
        <v>0</v>
      </c>
      <c r="K11" s="126"/>
      <c r="L11" s="116" t="s">
        <v>122</v>
      </c>
      <c r="M11" s="6"/>
      <c r="N11" s="3"/>
      <c r="O11" s="6"/>
      <c r="P11" s="6"/>
      <c r="Q11" s="6"/>
      <c r="R11" s="6"/>
      <c r="S11" s="6"/>
      <c r="T11" s="6"/>
    </row>
    <row r="12" spans="1:20" s="16" customFormat="1" x14ac:dyDescent="0.2">
      <c r="A12" s="70"/>
      <c r="B12" s="65" t="s">
        <v>60</v>
      </c>
      <c r="C12" s="72"/>
      <c r="D12" s="72"/>
      <c r="E12" s="72"/>
      <c r="F12" s="68"/>
      <c r="G12" s="78"/>
      <c r="H12" s="78"/>
      <c r="I12" s="78"/>
      <c r="J12" s="68"/>
      <c r="K12" s="81"/>
      <c r="L12" s="81"/>
      <c r="M12" s="15"/>
      <c r="N12" s="25"/>
      <c r="O12" s="15"/>
      <c r="P12" s="15"/>
      <c r="Q12" s="15"/>
      <c r="R12" s="15"/>
      <c r="S12" s="15"/>
      <c r="T12" s="15"/>
    </row>
    <row r="13" spans="1:20" s="38" customFormat="1" ht="25.5" x14ac:dyDescent="0.2">
      <c r="A13" s="40">
        <v>5</v>
      </c>
      <c r="B13" s="39" t="s">
        <v>21</v>
      </c>
      <c r="C13" s="116" t="s">
        <v>99</v>
      </c>
      <c r="D13" s="60" t="s">
        <v>115</v>
      </c>
      <c r="E13" s="118"/>
      <c r="F13" s="119">
        <f>IF(C13=$C$5,1,0)</f>
        <v>1</v>
      </c>
      <c r="G13" s="119"/>
      <c r="H13" s="119"/>
      <c r="I13" s="119"/>
      <c r="J13" s="119">
        <f t="shared" si="1"/>
        <v>1</v>
      </c>
      <c r="K13" s="140" t="s">
        <v>212</v>
      </c>
      <c r="L13" s="54"/>
      <c r="M13" s="36"/>
      <c r="N13" s="37"/>
      <c r="O13" s="36"/>
      <c r="P13" s="36"/>
      <c r="Q13" s="36"/>
      <c r="R13" s="36"/>
      <c r="S13" s="36"/>
      <c r="T13" s="36"/>
    </row>
    <row r="14" spans="1:20" s="38" customFormat="1" ht="66.75" customHeight="1" x14ac:dyDescent="0.2">
      <c r="A14" s="40">
        <v>6</v>
      </c>
      <c r="B14" s="39" t="s">
        <v>23</v>
      </c>
      <c r="C14" s="116" t="s">
        <v>99</v>
      </c>
      <c r="D14" s="60" t="s">
        <v>115</v>
      </c>
      <c r="E14" s="123"/>
      <c r="F14" s="119">
        <f t="shared" ref="F14:F50" si="2">IF(C14=$C$5,1,0)</f>
        <v>1</v>
      </c>
      <c r="G14" s="119"/>
      <c r="H14" s="119"/>
      <c r="I14" s="119"/>
      <c r="J14" s="119">
        <f t="shared" si="1"/>
        <v>1</v>
      </c>
      <c r="K14" s="140" t="s">
        <v>376</v>
      </c>
      <c r="L14" s="122" t="s">
        <v>418</v>
      </c>
      <c r="M14" s="36"/>
      <c r="N14" s="37"/>
      <c r="O14" s="36"/>
      <c r="P14" s="36"/>
      <c r="Q14" s="36"/>
      <c r="R14" s="36"/>
      <c r="S14" s="36"/>
      <c r="T14" s="36"/>
    </row>
    <row r="15" spans="1:20" s="38" customFormat="1" ht="25.5" x14ac:dyDescent="0.2">
      <c r="A15" s="40">
        <v>7</v>
      </c>
      <c r="B15" s="39" t="s">
        <v>22</v>
      </c>
      <c r="C15" s="116" t="s">
        <v>99</v>
      </c>
      <c r="D15" s="60" t="s">
        <v>115</v>
      </c>
      <c r="E15" s="123"/>
      <c r="F15" s="119">
        <f t="shared" si="2"/>
        <v>1</v>
      </c>
      <c r="G15" s="119"/>
      <c r="H15" s="119"/>
      <c r="I15" s="119"/>
      <c r="J15" s="119">
        <f t="shared" si="1"/>
        <v>1</v>
      </c>
      <c r="K15" s="140" t="s">
        <v>129</v>
      </c>
      <c r="L15" s="54"/>
      <c r="M15" s="36"/>
      <c r="N15" s="37"/>
      <c r="O15" s="36"/>
      <c r="P15" s="36"/>
      <c r="Q15" s="36"/>
      <c r="R15" s="36"/>
      <c r="S15" s="36"/>
      <c r="T15" s="36"/>
    </row>
    <row r="16" spans="1:20" s="38" customFormat="1" ht="38.25" x14ac:dyDescent="0.2">
      <c r="A16" s="40">
        <v>8</v>
      </c>
      <c r="B16" s="39" t="s">
        <v>24</v>
      </c>
      <c r="C16" s="116" t="s">
        <v>82</v>
      </c>
      <c r="D16" s="60" t="s">
        <v>115</v>
      </c>
      <c r="E16" s="123"/>
      <c r="F16" s="119">
        <f t="shared" si="2"/>
        <v>0</v>
      </c>
      <c r="G16" s="119"/>
      <c r="H16" s="119"/>
      <c r="I16" s="119"/>
      <c r="J16" s="119">
        <f t="shared" si="1"/>
        <v>0</v>
      </c>
      <c r="K16" s="140" t="s">
        <v>231</v>
      </c>
      <c r="L16" s="122" t="s">
        <v>377</v>
      </c>
      <c r="M16" s="36"/>
      <c r="N16" s="37"/>
      <c r="O16" s="36"/>
      <c r="P16" s="36"/>
      <c r="Q16" s="36"/>
      <c r="R16" s="36"/>
      <c r="S16" s="36"/>
      <c r="T16" s="36"/>
    </row>
    <row r="17" spans="1:20" s="38" customFormat="1" ht="25.5" x14ac:dyDescent="0.2">
      <c r="A17" s="40">
        <v>9</v>
      </c>
      <c r="B17" s="39" t="s">
        <v>25</v>
      </c>
      <c r="C17" s="116" t="s">
        <v>99</v>
      </c>
      <c r="D17" s="60" t="s">
        <v>113</v>
      </c>
      <c r="E17" s="118"/>
      <c r="F17" s="119">
        <f t="shared" si="2"/>
        <v>1</v>
      </c>
      <c r="G17" s="119"/>
      <c r="H17" s="119"/>
      <c r="I17" s="119"/>
      <c r="J17" s="119">
        <f t="shared" si="1"/>
        <v>1</v>
      </c>
      <c r="K17" s="140" t="s">
        <v>219</v>
      </c>
      <c r="L17" s="104"/>
      <c r="M17" s="36"/>
      <c r="N17" s="37"/>
      <c r="O17" s="36"/>
      <c r="P17" s="36"/>
      <c r="Q17" s="36"/>
      <c r="R17" s="36"/>
      <c r="S17" s="36"/>
      <c r="T17" s="36"/>
    </row>
    <row r="18" spans="1:20" s="38" customFormat="1" ht="114.75" customHeight="1" x14ac:dyDescent="0.2">
      <c r="A18" s="40">
        <v>10</v>
      </c>
      <c r="B18" s="39" t="s">
        <v>26</v>
      </c>
      <c r="C18" s="116" t="s">
        <v>99</v>
      </c>
      <c r="D18" s="60" t="s">
        <v>115</v>
      </c>
      <c r="E18" s="123"/>
      <c r="F18" s="119">
        <f t="shared" si="2"/>
        <v>1</v>
      </c>
      <c r="G18" s="119"/>
      <c r="H18" s="119"/>
      <c r="I18" s="119"/>
      <c r="J18" s="119">
        <f t="shared" si="1"/>
        <v>1</v>
      </c>
      <c r="K18" s="140" t="s">
        <v>180</v>
      </c>
      <c r="L18" s="54"/>
      <c r="M18" s="36"/>
      <c r="N18" s="37"/>
      <c r="O18" s="36"/>
      <c r="P18" s="36"/>
      <c r="Q18" s="36"/>
      <c r="R18" s="36"/>
      <c r="S18" s="36"/>
      <c r="T18" s="36"/>
    </row>
    <row r="19" spans="1:20" s="38" customFormat="1" ht="25.5" x14ac:dyDescent="0.2">
      <c r="A19" s="40">
        <v>11</v>
      </c>
      <c r="B19" s="39" t="s">
        <v>61</v>
      </c>
      <c r="C19" s="116" t="s">
        <v>99</v>
      </c>
      <c r="D19" s="60" t="s">
        <v>153</v>
      </c>
      <c r="E19" s="123"/>
      <c r="F19" s="119">
        <f t="shared" si="2"/>
        <v>1</v>
      </c>
      <c r="G19" s="119">
        <v>0.5</v>
      </c>
      <c r="H19" s="119"/>
      <c r="I19" s="119"/>
      <c r="J19" s="119">
        <f t="shared" si="1"/>
        <v>0.5</v>
      </c>
      <c r="K19" s="140" t="s">
        <v>227</v>
      </c>
      <c r="L19" s="122" t="s">
        <v>375</v>
      </c>
      <c r="M19" s="36"/>
      <c r="N19" s="37"/>
      <c r="O19" s="36"/>
      <c r="P19" s="36"/>
      <c r="Q19" s="36"/>
      <c r="R19" s="36"/>
      <c r="S19" s="36"/>
      <c r="T19" s="36"/>
    </row>
    <row r="20" spans="1:20" s="38" customFormat="1" ht="25.5" x14ac:dyDescent="0.2">
      <c r="A20" s="40">
        <v>12</v>
      </c>
      <c r="B20" s="39" t="s">
        <v>27</v>
      </c>
      <c r="C20" s="116" t="s">
        <v>82</v>
      </c>
      <c r="D20" s="60" t="s">
        <v>113</v>
      </c>
      <c r="E20" s="118"/>
      <c r="F20" s="119">
        <f t="shared" si="2"/>
        <v>0</v>
      </c>
      <c r="G20" s="119"/>
      <c r="H20" s="119"/>
      <c r="I20" s="119"/>
      <c r="J20" s="119">
        <f t="shared" si="1"/>
        <v>0</v>
      </c>
      <c r="K20" s="140" t="s">
        <v>183</v>
      </c>
      <c r="L20" s="116" t="s">
        <v>378</v>
      </c>
      <c r="M20" s="36"/>
      <c r="N20" s="37"/>
      <c r="O20" s="36"/>
      <c r="P20" s="36"/>
      <c r="Q20" s="36"/>
      <c r="R20" s="36"/>
      <c r="S20" s="36"/>
      <c r="T20" s="36"/>
    </row>
    <row r="21" spans="1:20" s="38" customFormat="1" ht="45" customHeight="1" x14ac:dyDescent="0.2">
      <c r="A21" s="40">
        <v>13</v>
      </c>
      <c r="B21" s="39" t="s">
        <v>28</v>
      </c>
      <c r="C21" s="116" t="s">
        <v>99</v>
      </c>
      <c r="D21" s="60" t="s">
        <v>115</v>
      </c>
      <c r="E21" s="123"/>
      <c r="F21" s="119">
        <f t="shared" si="2"/>
        <v>1</v>
      </c>
      <c r="G21" s="119"/>
      <c r="H21" s="119"/>
      <c r="I21" s="119"/>
      <c r="J21" s="119">
        <f t="shared" si="1"/>
        <v>1</v>
      </c>
      <c r="K21" s="140" t="s">
        <v>132</v>
      </c>
      <c r="L21" s="75"/>
      <c r="M21" s="36"/>
      <c r="N21" s="37"/>
      <c r="O21" s="36"/>
      <c r="P21" s="36"/>
      <c r="Q21" s="36"/>
      <c r="R21" s="36"/>
      <c r="S21" s="36"/>
      <c r="T21" s="36"/>
    </row>
    <row r="22" spans="1:20" s="38" customFormat="1" ht="25.5" x14ac:dyDescent="0.2">
      <c r="A22" s="40">
        <v>14</v>
      </c>
      <c r="B22" s="39" t="s">
        <v>158</v>
      </c>
      <c r="C22" s="116" t="s">
        <v>99</v>
      </c>
      <c r="D22" s="60" t="s">
        <v>113</v>
      </c>
      <c r="E22" s="118"/>
      <c r="F22" s="119">
        <f t="shared" si="2"/>
        <v>1</v>
      </c>
      <c r="G22" s="119"/>
      <c r="H22" s="119"/>
      <c r="I22" s="119"/>
      <c r="J22" s="119">
        <f t="shared" si="1"/>
        <v>1</v>
      </c>
      <c r="K22" s="140" t="s">
        <v>185</v>
      </c>
      <c r="L22" s="54"/>
      <c r="M22" s="36"/>
      <c r="N22" s="37"/>
      <c r="O22" s="36"/>
      <c r="P22" s="36"/>
      <c r="Q22" s="36"/>
      <c r="R22" s="36"/>
      <c r="S22" s="36"/>
      <c r="T22" s="36"/>
    </row>
    <row r="23" spans="1:20" s="38" customFormat="1" ht="38.25" x14ac:dyDescent="0.2">
      <c r="A23" s="40">
        <v>15</v>
      </c>
      <c r="B23" s="39" t="s">
        <v>29</v>
      </c>
      <c r="C23" s="116" t="s">
        <v>99</v>
      </c>
      <c r="D23" s="60" t="s">
        <v>115</v>
      </c>
      <c r="E23" s="118"/>
      <c r="F23" s="119">
        <f t="shared" si="2"/>
        <v>1</v>
      </c>
      <c r="G23" s="119"/>
      <c r="H23" s="119"/>
      <c r="I23" s="119"/>
      <c r="J23" s="119">
        <f t="shared" si="1"/>
        <v>1</v>
      </c>
      <c r="K23" s="140" t="s">
        <v>238</v>
      </c>
      <c r="L23" s="122" t="s">
        <v>379</v>
      </c>
      <c r="M23" s="36"/>
      <c r="N23" s="37"/>
      <c r="O23" s="36"/>
      <c r="P23" s="36"/>
      <c r="Q23" s="36"/>
      <c r="R23" s="36"/>
      <c r="S23" s="36"/>
      <c r="T23" s="36"/>
    </row>
    <row r="24" spans="1:20" s="38" customFormat="1" ht="25.5" x14ac:dyDescent="0.2">
      <c r="A24" s="40">
        <v>16</v>
      </c>
      <c r="B24" s="39" t="s">
        <v>30</v>
      </c>
      <c r="C24" s="116" t="s">
        <v>99</v>
      </c>
      <c r="D24" s="60" t="s">
        <v>113</v>
      </c>
      <c r="E24" s="118"/>
      <c r="F24" s="119">
        <f t="shared" si="2"/>
        <v>1</v>
      </c>
      <c r="G24" s="119"/>
      <c r="H24" s="119"/>
      <c r="I24" s="119"/>
      <c r="J24" s="119">
        <f t="shared" si="1"/>
        <v>1</v>
      </c>
      <c r="K24" s="140" t="s">
        <v>187</v>
      </c>
      <c r="L24" s="75"/>
      <c r="M24" s="36"/>
      <c r="N24" s="37"/>
      <c r="O24" s="36"/>
      <c r="P24" s="36"/>
      <c r="Q24" s="36"/>
      <c r="R24" s="36"/>
      <c r="S24" s="36"/>
      <c r="T24" s="36"/>
    </row>
    <row r="25" spans="1:20" s="38" customFormat="1" ht="25.5" x14ac:dyDescent="0.2">
      <c r="A25" s="40">
        <v>17</v>
      </c>
      <c r="B25" s="39" t="s">
        <v>31</v>
      </c>
      <c r="C25" s="116" t="s">
        <v>99</v>
      </c>
      <c r="D25" s="60" t="s">
        <v>115</v>
      </c>
      <c r="E25" s="118"/>
      <c r="F25" s="119">
        <f t="shared" si="2"/>
        <v>1</v>
      </c>
      <c r="G25" s="119"/>
      <c r="H25" s="119"/>
      <c r="I25" s="119"/>
      <c r="J25" s="119">
        <f t="shared" si="1"/>
        <v>1</v>
      </c>
      <c r="K25" s="140" t="s">
        <v>191</v>
      </c>
      <c r="L25" s="54"/>
      <c r="M25" s="36"/>
      <c r="N25" s="37"/>
      <c r="O25" s="36"/>
      <c r="P25" s="36"/>
      <c r="Q25" s="36"/>
      <c r="R25" s="36"/>
      <c r="S25" s="36"/>
      <c r="T25" s="36"/>
    </row>
    <row r="26" spans="1:20" s="38" customFormat="1" ht="63.75" x14ac:dyDescent="0.2">
      <c r="A26" s="40">
        <v>18</v>
      </c>
      <c r="B26" s="39" t="s">
        <v>32</v>
      </c>
      <c r="C26" s="116" t="s">
        <v>99</v>
      </c>
      <c r="D26" s="60" t="s">
        <v>113</v>
      </c>
      <c r="E26" s="123"/>
      <c r="F26" s="119">
        <f t="shared" si="2"/>
        <v>1</v>
      </c>
      <c r="G26" s="119"/>
      <c r="H26" s="119"/>
      <c r="I26" s="119"/>
      <c r="J26" s="119">
        <f t="shared" si="1"/>
        <v>1</v>
      </c>
      <c r="K26" s="140" t="s">
        <v>246</v>
      </c>
      <c r="L26" s="54"/>
      <c r="M26" s="36"/>
      <c r="N26" s="37"/>
      <c r="O26" s="36"/>
      <c r="P26" s="36"/>
      <c r="Q26" s="36"/>
      <c r="R26" s="36"/>
      <c r="S26" s="36"/>
      <c r="T26" s="36"/>
    </row>
    <row r="27" spans="1:20" ht="25.5" x14ac:dyDescent="0.2">
      <c r="A27" s="40">
        <v>19</v>
      </c>
      <c r="B27" s="39" t="s">
        <v>33</v>
      </c>
      <c r="C27" s="116" t="s">
        <v>99</v>
      </c>
      <c r="D27" s="60" t="s">
        <v>115</v>
      </c>
      <c r="E27" s="60"/>
      <c r="F27" s="119">
        <f t="shared" si="2"/>
        <v>1</v>
      </c>
      <c r="G27" s="119"/>
      <c r="H27" s="119"/>
      <c r="I27" s="119"/>
      <c r="J27" s="119">
        <f t="shared" si="1"/>
        <v>1</v>
      </c>
      <c r="K27" s="140" t="s">
        <v>193</v>
      </c>
      <c r="L27" s="54"/>
      <c r="M27" s="19"/>
      <c r="N27" s="3"/>
      <c r="O27" s="19"/>
      <c r="P27" s="19"/>
      <c r="Q27" s="19"/>
      <c r="R27" s="19"/>
      <c r="S27" s="19"/>
      <c r="T27" s="19"/>
    </row>
    <row r="28" spans="1:20" ht="51" x14ac:dyDescent="0.2">
      <c r="A28" s="40">
        <v>20</v>
      </c>
      <c r="B28" s="39" t="s">
        <v>34</v>
      </c>
      <c r="C28" s="116" t="s">
        <v>99</v>
      </c>
      <c r="D28" s="60" t="s">
        <v>113</v>
      </c>
      <c r="E28" s="123"/>
      <c r="F28" s="119">
        <f t="shared" si="2"/>
        <v>1</v>
      </c>
      <c r="G28" s="119"/>
      <c r="H28" s="119"/>
      <c r="I28" s="119"/>
      <c r="J28" s="119">
        <f t="shared" si="1"/>
        <v>1</v>
      </c>
      <c r="K28" s="140" t="s">
        <v>249</v>
      </c>
      <c r="L28" s="54"/>
      <c r="M28" s="19"/>
      <c r="N28" s="3"/>
      <c r="O28" s="19"/>
      <c r="P28" s="19"/>
      <c r="Q28" s="19"/>
      <c r="R28" s="19"/>
      <c r="S28" s="19"/>
      <c r="T28" s="19"/>
    </row>
    <row r="29" spans="1:20" ht="25.5" x14ac:dyDescent="0.2">
      <c r="A29" s="40">
        <v>21</v>
      </c>
      <c r="B29" s="39" t="s">
        <v>35</v>
      </c>
      <c r="C29" s="116" t="s">
        <v>82</v>
      </c>
      <c r="D29" s="60" t="s">
        <v>115</v>
      </c>
      <c r="E29" s="123"/>
      <c r="F29" s="119">
        <f t="shared" si="2"/>
        <v>0</v>
      </c>
      <c r="G29" s="119"/>
      <c r="H29" s="119"/>
      <c r="I29" s="119"/>
      <c r="J29" s="119">
        <f t="shared" si="1"/>
        <v>0</v>
      </c>
      <c r="K29" s="140" t="s">
        <v>195</v>
      </c>
      <c r="L29" s="122" t="s">
        <v>252</v>
      </c>
      <c r="M29" s="19"/>
      <c r="N29" s="3"/>
      <c r="O29" s="19"/>
      <c r="P29" s="19"/>
      <c r="Q29" s="19"/>
      <c r="R29" s="19"/>
      <c r="S29" s="19"/>
      <c r="T29" s="19"/>
    </row>
    <row r="30" spans="1:20" ht="78" customHeight="1" x14ac:dyDescent="0.2">
      <c r="A30" s="40">
        <v>22</v>
      </c>
      <c r="B30" s="39" t="s">
        <v>36</v>
      </c>
      <c r="C30" s="116" t="s">
        <v>99</v>
      </c>
      <c r="D30" s="60" t="s">
        <v>115</v>
      </c>
      <c r="E30" s="123"/>
      <c r="F30" s="119">
        <f t="shared" si="2"/>
        <v>1</v>
      </c>
      <c r="G30" s="119"/>
      <c r="H30" s="119"/>
      <c r="I30" s="119"/>
      <c r="J30" s="119">
        <f t="shared" si="1"/>
        <v>1</v>
      </c>
      <c r="K30" s="140" t="s">
        <v>254</v>
      </c>
      <c r="L30" s="54"/>
      <c r="M30" s="19"/>
      <c r="N30" s="3"/>
      <c r="O30" s="19"/>
      <c r="P30" s="19"/>
      <c r="Q30" s="19"/>
      <c r="R30" s="19"/>
      <c r="S30" s="19"/>
      <c r="T30" s="19"/>
    </row>
    <row r="31" spans="1:20" ht="89.25" x14ac:dyDescent="0.2">
      <c r="A31" s="40">
        <v>23</v>
      </c>
      <c r="B31" s="39" t="s">
        <v>37</v>
      </c>
      <c r="C31" s="116" t="s">
        <v>99</v>
      </c>
      <c r="D31" s="60" t="s">
        <v>115</v>
      </c>
      <c r="E31" s="60"/>
      <c r="F31" s="119">
        <f t="shared" si="2"/>
        <v>1</v>
      </c>
      <c r="G31" s="119"/>
      <c r="H31" s="119"/>
      <c r="I31" s="119"/>
      <c r="J31" s="119">
        <f t="shared" si="1"/>
        <v>1</v>
      </c>
      <c r="K31" s="140" t="s">
        <v>258</v>
      </c>
      <c r="L31" s="54"/>
      <c r="M31" s="19"/>
      <c r="N31" s="3"/>
      <c r="O31" s="19"/>
      <c r="P31" s="19"/>
      <c r="Q31" s="19"/>
      <c r="R31" s="19"/>
      <c r="S31" s="19"/>
      <c r="T31" s="19"/>
    </row>
    <row r="32" spans="1:20" ht="25.5" x14ac:dyDescent="0.2">
      <c r="A32" s="40">
        <v>24</v>
      </c>
      <c r="B32" s="39" t="s">
        <v>38</v>
      </c>
      <c r="C32" s="116" t="s">
        <v>99</v>
      </c>
      <c r="D32" s="60" t="s">
        <v>115</v>
      </c>
      <c r="E32" s="60"/>
      <c r="F32" s="119">
        <f t="shared" si="2"/>
        <v>1</v>
      </c>
      <c r="G32" s="119"/>
      <c r="H32" s="119"/>
      <c r="I32" s="119"/>
      <c r="J32" s="119">
        <f t="shared" si="1"/>
        <v>1</v>
      </c>
      <c r="K32" s="140" t="s">
        <v>144</v>
      </c>
      <c r="L32" s="54"/>
      <c r="M32" s="19"/>
      <c r="N32" s="3"/>
      <c r="O32" s="19"/>
      <c r="P32" s="19"/>
      <c r="Q32" s="19"/>
      <c r="R32" s="19"/>
      <c r="S32" s="19"/>
      <c r="T32" s="19"/>
    </row>
    <row r="33" spans="1:20" ht="51" x14ac:dyDescent="0.2">
      <c r="A33" s="40">
        <v>25</v>
      </c>
      <c r="B33" s="39" t="s">
        <v>39</v>
      </c>
      <c r="C33" s="116" t="s">
        <v>99</v>
      </c>
      <c r="D33" s="60" t="s">
        <v>115</v>
      </c>
      <c r="E33" s="60"/>
      <c r="F33" s="119">
        <f t="shared" si="2"/>
        <v>1</v>
      </c>
      <c r="G33" s="119"/>
      <c r="H33" s="119"/>
      <c r="I33" s="119"/>
      <c r="J33" s="119">
        <f t="shared" si="1"/>
        <v>1</v>
      </c>
      <c r="K33" s="140" t="s">
        <v>265</v>
      </c>
      <c r="L33" s="54"/>
      <c r="M33" s="19"/>
      <c r="N33" s="3"/>
      <c r="O33" s="19"/>
      <c r="P33" s="19"/>
      <c r="Q33" s="19"/>
      <c r="R33" s="19"/>
      <c r="S33" s="19"/>
      <c r="T33" s="19"/>
    </row>
    <row r="34" spans="1:20" ht="25.5" x14ac:dyDescent="0.2">
      <c r="A34" s="40">
        <v>26</v>
      </c>
      <c r="B34" s="39" t="s">
        <v>40</v>
      </c>
      <c r="C34" s="116" t="s">
        <v>99</v>
      </c>
      <c r="D34" s="60" t="s">
        <v>115</v>
      </c>
      <c r="E34" s="123"/>
      <c r="F34" s="119">
        <f t="shared" si="2"/>
        <v>1</v>
      </c>
      <c r="G34" s="119"/>
      <c r="H34" s="119"/>
      <c r="I34" s="119"/>
      <c r="J34" s="119">
        <f t="shared" si="1"/>
        <v>1</v>
      </c>
      <c r="K34" s="140" t="s">
        <v>269</v>
      </c>
      <c r="L34" s="54"/>
      <c r="M34" s="19"/>
      <c r="N34" s="3"/>
      <c r="O34" s="19"/>
      <c r="P34" s="19"/>
      <c r="Q34" s="19"/>
      <c r="R34" s="19"/>
      <c r="S34" s="19"/>
      <c r="T34" s="19"/>
    </row>
    <row r="35" spans="1:20" ht="25.5" x14ac:dyDescent="0.2">
      <c r="A35" s="40">
        <v>27</v>
      </c>
      <c r="B35" s="39" t="s">
        <v>41</v>
      </c>
      <c r="C35" s="116" t="s">
        <v>99</v>
      </c>
      <c r="D35" s="60" t="s">
        <v>113</v>
      </c>
      <c r="E35" s="123"/>
      <c r="F35" s="119">
        <f t="shared" si="2"/>
        <v>1</v>
      </c>
      <c r="G35" s="119"/>
      <c r="H35" s="119"/>
      <c r="I35" s="119"/>
      <c r="J35" s="119">
        <f t="shared" si="1"/>
        <v>1</v>
      </c>
      <c r="K35" s="140" t="s">
        <v>275</v>
      </c>
      <c r="L35" s="54"/>
      <c r="M35" s="19"/>
      <c r="N35" s="3"/>
      <c r="O35" s="19"/>
      <c r="P35" s="19"/>
      <c r="Q35" s="19"/>
      <c r="R35" s="19"/>
      <c r="S35" s="19"/>
      <c r="T35" s="19"/>
    </row>
    <row r="36" spans="1:20" ht="56.25" customHeight="1" x14ac:dyDescent="0.2">
      <c r="A36" s="40">
        <v>28</v>
      </c>
      <c r="B36" s="39" t="s">
        <v>42</v>
      </c>
      <c r="C36" s="116" t="s">
        <v>99</v>
      </c>
      <c r="D36" s="60" t="s">
        <v>380</v>
      </c>
      <c r="E36" s="123"/>
      <c r="F36" s="119">
        <f t="shared" si="2"/>
        <v>1</v>
      </c>
      <c r="G36" s="119"/>
      <c r="H36" s="119"/>
      <c r="I36" s="119"/>
      <c r="J36" s="119">
        <f t="shared" si="1"/>
        <v>1</v>
      </c>
      <c r="K36" s="143" t="s">
        <v>278</v>
      </c>
      <c r="L36" s="75"/>
      <c r="M36" s="19"/>
      <c r="N36" s="3"/>
      <c r="O36" s="19"/>
      <c r="P36" s="19"/>
      <c r="Q36" s="19"/>
      <c r="R36" s="19"/>
      <c r="S36" s="19"/>
      <c r="T36" s="19"/>
    </row>
    <row r="37" spans="1:20" ht="25.5" x14ac:dyDescent="0.2">
      <c r="A37" s="40">
        <v>29</v>
      </c>
      <c r="B37" s="39" t="s">
        <v>43</v>
      </c>
      <c r="C37" s="44" t="s">
        <v>99</v>
      </c>
      <c r="D37" s="60" t="s">
        <v>115</v>
      </c>
      <c r="E37" s="123"/>
      <c r="F37" s="119">
        <f t="shared" si="2"/>
        <v>1</v>
      </c>
      <c r="G37" s="119"/>
      <c r="H37" s="119"/>
      <c r="I37" s="119"/>
      <c r="J37" s="119">
        <f t="shared" si="1"/>
        <v>1</v>
      </c>
      <c r="K37" s="140" t="s">
        <v>282</v>
      </c>
      <c r="L37" s="54"/>
      <c r="M37" s="19"/>
      <c r="N37" s="3"/>
      <c r="O37" s="19"/>
      <c r="P37" s="19"/>
      <c r="Q37" s="19"/>
      <c r="R37" s="19"/>
      <c r="S37" s="19"/>
      <c r="T37" s="19"/>
    </row>
    <row r="38" spans="1:20" s="7" customFormat="1" ht="38.25" x14ac:dyDescent="0.2">
      <c r="A38" s="41">
        <v>30</v>
      </c>
      <c r="B38" s="39" t="s">
        <v>44</v>
      </c>
      <c r="C38" s="116" t="s">
        <v>99</v>
      </c>
      <c r="D38" s="60" t="s">
        <v>113</v>
      </c>
      <c r="E38" s="123"/>
      <c r="F38" s="119">
        <f t="shared" si="2"/>
        <v>1</v>
      </c>
      <c r="G38" s="119"/>
      <c r="H38" s="119"/>
      <c r="I38" s="119"/>
      <c r="J38" s="119">
        <f t="shared" si="1"/>
        <v>1</v>
      </c>
      <c r="K38" s="140" t="s">
        <v>287</v>
      </c>
      <c r="L38" s="54"/>
      <c r="M38" s="6"/>
      <c r="N38" s="3"/>
      <c r="O38" s="6"/>
      <c r="P38" s="6"/>
      <c r="Q38" s="6"/>
      <c r="R38" s="6"/>
      <c r="S38" s="6"/>
      <c r="T38" s="6"/>
    </row>
    <row r="39" spans="1:20" s="7" customFormat="1" ht="25.5" x14ac:dyDescent="0.2">
      <c r="A39" s="41">
        <v>31</v>
      </c>
      <c r="B39" s="39" t="s">
        <v>45</v>
      </c>
      <c r="C39" s="116" t="s">
        <v>99</v>
      </c>
      <c r="D39" s="60" t="s">
        <v>380</v>
      </c>
      <c r="E39" s="123"/>
      <c r="F39" s="119">
        <f t="shared" si="2"/>
        <v>1</v>
      </c>
      <c r="G39" s="119"/>
      <c r="H39" s="119"/>
      <c r="I39" s="119"/>
      <c r="J39" s="119">
        <f t="shared" si="1"/>
        <v>1</v>
      </c>
      <c r="K39" s="140" t="s">
        <v>293</v>
      </c>
      <c r="L39" s="75"/>
      <c r="M39" s="6"/>
      <c r="N39" s="3"/>
      <c r="O39" s="6"/>
      <c r="P39" s="6"/>
      <c r="Q39" s="6"/>
      <c r="R39" s="6"/>
      <c r="S39" s="6"/>
      <c r="T39" s="6"/>
    </row>
    <row r="40" spans="1:20" ht="25.5" x14ac:dyDescent="0.2">
      <c r="A40" s="41">
        <v>32</v>
      </c>
      <c r="B40" s="39" t="s">
        <v>46</v>
      </c>
      <c r="C40" s="116" t="s">
        <v>99</v>
      </c>
      <c r="D40" s="60" t="s">
        <v>115</v>
      </c>
      <c r="E40" s="123"/>
      <c r="F40" s="119">
        <f t="shared" si="2"/>
        <v>1</v>
      </c>
      <c r="G40" s="119"/>
      <c r="H40" s="119"/>
      <c r="I40" s="119"/>
      <c r="J40" s="119">
        <f t="shared" si="1"/>
        <v>1</v>
      </c>
      <c r="K40" s="140" t="s">
        <v>198</v>
      </c>
      <c r="L40" s="54"/>
      <c r="M40" s="19"/>
      <c r="N40" s="3"/>
      <c r="O40" s="19"/>
      <c r="P40" s="19"/>
      <c r="Q40" s="19"/>
      <c r="R40" s="19"/>
      <c r="S40" s="19"/>
      <c r="T40" s="19"/>
    </row>
    <row r="41" spans="1:20" s="7" customFormat="1" ht="76.5" x14ac:dyDescent="0.2">
      <c r="A41" s="41">
        <v>33</v>
      </c>
      <c r="B41" s="39" t="s">
        <v>47</v>
      </c>
      <c r="C41" s="116" t="s">
        <v>99</v>
      </c>
      <c r="D41" s="60" t="s">
        <v>115</v>
      </c>
      <c r="E41" s="123"/>
      <c r="F41" s="119">
        <f t="shared" si="2"/>
        <v>1</v>
      </c>
      <c r="G41" s="119"/>
      <c r="H41" s="119"/>
      <c r="I41" s="119"/>
      <c r="J41" s="119">
        <f t="shared" si="1"/>
        <v>1</v>
      </c>
      <c r="K41" s="140" t="s">
        <v>200</v>
      </c>
      <c r="L41" s="54"/>
      <c r="M41" s="6"/>
      <c r="N41" s="3"/>
      <c r="O41" s="6"/>
      <c r="P41" s="6"/>
      <c r="Q41" s="6"/>
      <c r="R41" s="6"/>
      <c r="S41" s="6"/>
      <c r="T41" s="6"/>
    </row>
    <row r="42" spans="1:20" s="7" customFormat="1" ht="63.75" x14ac:dyDescent="0.2">
      <c r="A42" s="41">
        <v>34</v>
      </c>
      <c r="B42" s="39" t="s">
        <v>48</v>
      </c>
      <c r="C42" s="116" t="s">
        <v>99</v>
      </c>
      <c r="D42" s="60" t="s">
        <v>115</v>
      </c>
      <c r="E42" s="123"/>
      <c r="F42" s="119">
        <f t="shared" si="2"/>
        <v>1</v>
      </c>
      <c r="G42" s="119"/>
      <c r="H42" s="119"/>
      <c r="I42" s="119"/>
      <c r="J42" s="119">
        <f t="shared" si="1"/>
        <v>1</v>
      </c>
      <c r="K42" s="140" t="s">
        <v>381</v>
      </c>
      <c r="L42" s="122" t="s">
        <v>382</v>
      </c>
      <c r="M42" s="6"/>
      <c r="N42" s="3"/>
      <c r="O42" s="6"/>
      <c r="P42" s="6"/>
      <c r="Q42" s="6"/>
      <c r="R42" s="6"/>
      <c r="S42" s="6"/>
      <c r="T42" s="6"/>
    </row>
    <row r="43" spans="1:20" s="7" customFormat="1" ht="55.5" customHeight="1" x14ac:dyDescent="0.2">
      <c r="A43" s="41">
        <v>35</v>
      </c>
      <c r="B43" s="39" t="s">
        <v>49</v>
      </c>
      <c r="C43" s="116" t="s">
        <v>99</v>
      </c>
      <c r="D43" s="60" t="s">
        <v>115</v>
      </c>
      <c r="E43" s="123"/>
      <c r="F43" s="119">
        <f t="shared" si="2"/>
        <v>1</v>
      </c>
      <c r="G43" s="119"/>
      <c r="H43" s="119"/>
      <c r="I43" s="119"/>
      <c r="J43" s="119">
        <f t="shared" si="1"/>
        <v>1</v>
      </c>
      <c r="K43" s="140" t="s">
        <v>303</v>
      </c>
      <c r="L43" s="54"/>
      <c r="M43" s="6"/>
      <c r="N43" s="3"/>
      <c r="O43" s="6"/>
      <c r="P43" s="6"/>
      <c r="Q43" s="6"/>
      <c r="R43" s="6"/>
      <c r="S43" s="6"/>
      <c r="T43" s="6"/>
    </row>
    <row r="44" spans="1:20" s="7" customFormat="1" ht="60" customHeight="1" x14ac:dyDescent="0.2">
      <c r="A44" s="40">
        <v>36</v>
      </c>
      <c r="B44" s="39" t="s">
        <v>51</v>
      </c>
      <c r="C44" s="116" t="s">
        <v>99</v>
      </c>
      <c r="D44" s="60" t="s">
        <v>115</v>
      </c>
      <c r="E44" s="123"/>
      <c r="F44" s="119">
        <f t="shared" si="2"/>
        <v>1</v>
      </c>
      <c r="G44" s="119"/>
      <c r="H44" s="119"/>
      <c r="I44" s="119"/>
      <c r="J44" s="119">
        <f t="shared" si="1"/>
        <v>1</v>
      </c>
      <c r="K44" s="140" t="s">
        <v>156</v>
      </c>
      <c r="L44" s="54"/>
      <c r="M44" s="6"/>
      <c r="N44" s="3"/>
      <c r="O44" s="6"/>
      <c r="P44" s="6"/>
      <c r="Q44" s="6"/>
      <c r="R44" s="6"/>
      <c r="S44" s="6"/>
      <c r="T44" s="6"/>
    </row>
    <row r="45" spans="1:20" s="7" customFormat="1" ht="92.25" customHeight="1" x14ac:dyDescent="0.2">
      <c r="A45" s="40">
        <v>37</v>
      </c>
      <c r="B45" s="39" t="s">
        <v>52</v>
      </c>
      <c r="C45" s="116" t="s">
        <v>99</v>
      </c>
      <c r="D45" s="60" t="s">
        <v>153</v>
      </c>
      <c r="E45" s="123"/>
      <c r="F45" s="119">
        <f t="shared" si="2"/>
        <v>1</v>
      </c>
      <c r="G45" s="119"/>
      <c r="H45" s="119"/>
      <c r="I45" s="119"/>
      <c r="J45" s="119">
        <f t="shared" si="1"/>
        <v>1</v>
      </c>
      <c r="K45" s="140" t="s">
        <v>309</v>
      </c>
      <c r="L45" s="122" t="s">
        <v>203</v>
      </c>
      <c r="M45" s="6"/>
      <c r="N45" s="3"/>
      <c r="O45" s="6"/>
      <c r="P45" s="6"/>
      <c r="Q45" s="6"/>
      <c r="R45" s="6"/>
      <c r="S45" s="6"/>
      <c r="T45" s="6"/>
    </row>
    <row r="46" spans="1:20" ht="42.75" customHeight="1" x14ac:dyDescent="0.2">
      <c r="A46" s="40">
        <v>38</v>
      </c>
      <c r="B46" s="39" t="s">
        <v>53</v>
      </c>
      <c r="C46" s="116" t="s">
        <v>99</v>
      </c>
      <c r="D46" s="60" t="s">
        <v>113</v>
      </c>
      <c r="E46" s="123"/>
      <c r="F46" s="119">
        <f t="shared" si="2"/>
        <v>1</v>
      </c>
      <c r="G46" s="119"/>
      <c r="H46" s="119"/>
      <c r="I46" s="119"/>
      <c r="J46" s="119">
        <f t="shared" si="1"/>
        <v>1</v>
      </c>
      <c r="K46" s="140" t="s">
        <v>313</v>
      </c>
      <c r="L46" s="54"/>
      <c r="M46" s="19"/>
      <c r="N46" s="3"/>
      <c r="O46" s="19"/>
      <c r="P46" s="19"/>
      <c r="Q46" s="19"/>
      <c r="R46" s="19"/>
      <c r="S46" s="19"/>
      <c r="T46" s="19"/>
    </row>
    <row r="47" spans="1:20" ht="38.25" x14ac:dyDescent="0.2">
      <c r="A47" s="40">
        <v>39</v>
      </c>
      <c r="B47" s="39" t="s">
        <v>50</v>
      </c>
      <c r="C47" s="116" t="s">
        <v>99</v>
      </c>
      <c r="D47" s="60" t="s">
        <v>115</v>
      </c>
      <c r="E47" s="123"/>
      <c r="F47" s="119">
        <f t="shared" si="2"/>
        <v>1</v>
      </c>
      <c r="G47" s="119"/>
      <c r="H47" s="119"/>
      <c r="I47" s="119"/>
      <c r="J47" s="119">
        <f t="shared" si="1"/>
        <v>1</v>
      </c>
      <c r="K47" s="140" t="s">
        <v>316</v>
      </c>
      <c r="L47" s="54"/>
    </row>
    <row r="48" spans="1:20" ht="117" customHeight="1" x14ac:dyDescent="0.2">
      <c r="A48" s="40">
        <v>40</v>
      </c>
      <c r="B48" s="39" t="s">
        <v>54</v>
      </c>
      <c r="C48" s="116" t="s">
        <v>99</v>
      </c>
      <c r="D48" s="60" t="s">
        <v>113</v>
      </c>
      <c r="E48" s="123"/>
      <c r="F48" s="119">
        <f t="shared" si="2"/>
        <v>1</v>
      </c>
      <c r="G48" s="119"/>
      <c r="H48" s="119"/>
      <c r="I48" s="119"/>
      <c r="J48" s="119">
        <f t="shared" si="1"/>
        <v>1</v>
      </c>
      <c r="K48" s="140" t="s">
        <v>317</v>
      </c>
      <c r="L48" s="54"/>
    </row>
    <row r="49" spans="1:12" ht="57" customHeight="1" x14ac:dyDescent="0.2">
      <c r="A49" s="40">
        <v>41</v>
      </c>
      <c r="B49" s="39" t="s">
        <v>55</v>
      </c>
      <c r="C49" s="116" t="s">
        <v>99</v>
      </c>
      <c r="D49" s="60" t="s">
        <v>115</v>
      </c>
      <c r="E49" s="123"/>
      <c r="F49" s="119">
        <f t="shared" si="2"/>
        <v>1</v>
      </c>
      <c r="G49" s="119"/>
      <c r="H49" s="119"/>
      <c r="I49" s="119"/>
      <c r="J49" s="119">
        <f t="shared" si="1"/>
        <v>1</v>
      </c>
      <c r="K49" s="140" t="s">
        <v>167</v>
      </c>
      <c r="L49" s="54"/>
    </row>
    <row r="50" spans="1:12" ht="25.5" x14ac:dyDescent="0.2">
      <c r="A50" s="40">
        <v>42</v>
      </c>
      <c r="B50" s="39" t="s">
        <v>56</v>
      </c>
      <c r="C50" s="116" t="s">
        <v>82</v>
      </c>
      <c r="D50" s="60"/>
      <c r="E50" s="123"/>
      <c r="F50" s="119">
        <f t="shared" si="2"/>
        <v>0</v>
      </c>
      <c r="G50" s="119"/>
      <c r="H50" s="119"/>
      <c r="I50" s="119"/>
      <c r="J50" s="119">
        <f t="shared" si="1"/>
        <v>0</v>
      </c>
      <c r="K50" s="124"/>
      <c r="L50" s="116" t="s">
        <v>119</v>
      </c>
    </row>
    <row r="51" spans="1:12" x14ac:dyDescent="0.2">
      <c r="A51" s="110"/>
      <c r="B51" s="111"/>
      <c r="C51" s="111"/>
      <c r="D51" s="111"/>
      <c r="E51" s="111"/>
      <c r="F51" s="112"/>
      <c r="G51" s="112"/>
      <c r="H51" s="112"/>
      <c r="I51" s="112"/>
      <c r="J51" s="112"/>
      <c r="K51" s="112"/>
      <c r="L51" s="112"/>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50">
      <formula1>$C$5:$C$6</formula1>
    </dataValidation>
    <dataValidation type="list" allowBlank="1" showInputMessage="1" showErrorMessage="1" sqref="G8:I11 G14:G50 H13:I50">
      <formula1>Формат</formula1>
    </dataValidation>
    <dataValidation type="list" allowBlank="1" showInputMessage="1" showErrorMessage="1" sqref="G13">
      <formula1 xml:space="preserve"> Формат</formula1>
    </dataValidation>
  </dataValidations>
  <hyperlinks>
    <hyperlink ref="K13" r:id="rId1"/>
    <hyperlink ref="K15" r:id="rId2"/>
    <hyperlink ref="K17" r:id="rId3"/>
    <hyperlink ref="K19" r:id="rId4"/>
    <hyperlink ref="K16" r:id="rId5"/>
    <hyperlink ref="K20" r:id="rId6"/>
    <hyperlink ref="K21" r:id="rId7"/>
    <hyperlink ref="K22" r:id="rId8"/>
    <hyperlink ref="K23" r:id="rId9"/>
    <hyperlink ref="K24" r:id="rId10"/>
    <hyperlink ref="K25" r:id="rId11"/>
    <hyperlink ref="K26" r:id="rId12"/>
    <hyperlink ref="K27" r:id="rId13"/>
    <hyperlink ref="K28" r:id="rId14"/>
    <hyperlink ref="K29" r:id="rId15"/>
    <hyperlink ref="K30" r:id="rId16"/>
    <hyperlink ref="K31" r:id="rId17" display="http://adm.lysyegory.ru/base/4653-informacija-o-dolgovyh-objazatelstvah-lysogorskogo-mr-po-sostojaniyu-na-1-iyulja-2018-goda-dolg.html"/>
    <hyperlink ref="K33" r:id="rId18"/>
    <hyperlink ref="K34" r:id="rId19"/>
    <hyperlink ref="K35" r:id="rId20" display="http://ozinki.sarmo.ru/byudzhet/ispolnenie-byudzheta.php?ELEMENT_ID=2313"/>
    <hyperlink ref="K37" r:id="rId21"/>
    <hyperlink ref="K38" r:id="rId22"/>
    <hyperlink ref="K39" r:id="rId23"/>
    <hyperlink ref="K40" r:id="rId24"/>
    <hyperlink ref="K43" r:id="rId25"/>
    <hyperlink ref="K44" r:id="rId26"/>
    <hyperlink ref="K45" r:id="rId27"/>
    <hyperlink ref="K46" r:id="rId28"/>
    <hyperlink ref="K47" r:id="rId29"/>
    <hyperlink ref="K48" r:id="rId30"/>
    <hyperlink ref="K49" r:id="rId31"/>
    <hyperlink ref="K8" r:id="rId32"/>
    <hyperlink ref="K9" r:id="rId33"/>
    <hyperlink ref="K36" r:id="rId34"/>
    <hyperlink ref="K32" r:id="rId35"/>
    <hyperlink ref="K41" r:id="rId36"/>
    <hyperlink ref="K18" r:id="rId37"/>
  </hyperlinks>
  <pageMargins left="0.70866141732283472" right="0.70866141732283472" top="0.15748031496062992" bottom="0.15748031496062992" header="0.31496062992125984" footer="0.31496062992125984"/>
  <pageSetup paperSize="9" scale="52" fitToHeight="4" orientation="landscape" r:id="rId3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80" zoomScaleNormal="100" zoomScaleSheetLayoutView="80" workbookViewId="0">
      <pane ySplit="7" topLeftCell="A17" activePane="bottomLeft" state="frozenSplit"/>
      <selection pane="bottomLeft" activeCell="C19" sqref="C19"/>
    </sheetView>
  </sheetViews>
  <sheetFormatPr defaultRowHeight="12.75" x14ac:dyDescent="0.2"/>
  <cols>
    <col min="1" max="1" width="4.28515625" style="12" customWidth="1"/>
    <col min="2" max="2" width="22.7109375" style="22" customWidth="1"/>
    <col min="3" max="3" width="47.5703125" style="22" customWidth="1"/>
    <col min="4" max="4" width="14.42578125" style="22" customWidth="1"/>
    <col min="5" max="5" width="20" style="22" customWidth="1"/>
    <col min="6" max="6" width="12.28515625" style="11" customWidth="1"/>
    <col min="7" max="7" width="12.85546875" style="11" customWidth="1"/>
    <col min="8" max="9" width="10.85546875" style="11" customWidth="1"/>
    <col min="10" max="10" width="9.85546875" style="11" customWidth="1"/>
    <col min="11" max="11" width="36.140625" style="11" customWidth="1"/>
    <col min="12" max="12" width="59.7109375" style="11" customWidth="1"/>
    <col min="13" max="13" width="9.140625" style="22"/>
    <col min="14" max="14" width="40" style="26" customWidth="1"/>
    <col min="15" max="16384" width="9.140625" style="22"/>
  </cols>
  <sheetData>
    <row r="1" spans="1:20" s="19" customFormat="1" ht="28.5" customHeight="1" x14ac:dyDescent="0.2">
      <c r="A1" s="100" t="s">
        <v>110</v>
      </c>
      <c r="B1" s="50"/>
      <c r="C1" s="50"/>
      <c r="D1" s="50"/>
      <c r="E1" s="50"/>
      <c r="F1" s="50"/>
      <c r="G1" s="50"/>
      <c r="H1" s="50"/>
      <c r="I1" s="50"/>
      <c r="J1" s="50"/>
      <c r="K1" s="50"/>
      <c r="L1" s="109" t="s">
        <v>401</v>
      </c>
      <c r="M1" s="3"/>
    </row>
    <row r="2" spans="1:20" ht="15" customHeight="1" x14ac:dyDescent="0.2">
      <c r="A2" s="17" t="s">
        <v>16</v>
      </c>
      <c r="B2" s="17"/>
      <c r="C2" s="23"/>
      <c r="D2" s="23"/>
      <c r="E2" s="23"/>
      <c r="F2" s="23"/>
      <c r="G2" s="23"/>
      <c r="H2" s="23"/>
      <c r="I2" s="23"/>
      <c r="J2" s="23"/>
      <c r="K2" s="23"/>
      <c r="L2" s="23"/>
      <c r="M2" s="26"/>
      <c r="N2" s="22"/>
    </row>
    <row r="3" spans="1:20" ht="45.75" customHeight="1" x14ac:dyDescent="0.2">
      <c r="A3" s="163"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3"/>
      <c r="C3" s="163"/>
      <c r="D3" s="163"/>
      <c r="E3" s="163"/>
      <c r="F3" s="163"/>
      <c r="G3" s="163"/>
      <c r="H3" s="163"/>
      <c r="I3" s="163"/>
      <c r="J3" s="163"/>
      <c r="K3" s="163"/>
      <c r="L3" s="163"/>
      <c r="M3" s="26"/>
      <c r="N3" s="22"/>
    </row>
    <row r="4" spans="1:20" ht="62.25" customHeight="1" x14ac:dyDescent="0.2">
      <c r="A4" s="164" t="s">
        <v>4</v>
      </c>
      <c r="B4" s="137" t="s">
        <v>15</v>
      </c>
      <c r="C4" s="137"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137" t="s">
        <v>171</v>
      </c>
      <c r="E4" s="164" t="s">
        <v>160</v>
      </c>
      <c r="F4" s="164" t="s">
        <v>111</v>
      </c>
      <c r="G4" s="164"/>
      <c r="H4" s="164"/>
      <c r="I4" s="164"/>
      <c r="J4" s="164"/>
      <c r="K4" s="164" t="s">
        <v>3</v>
      </c>
      <c r="L4" s="164" t="s">
        <v>62</v>
      </c>
      <c r="M4" s="19"/>
      <c r="N4" s="27"/>
      <c r="O4" s="19"/>
      <c r="P4" s="19"/>
      <c r="Q4" s="19"/>
      <c r="R4" s="19"/>
      <c r="S4" s="19"/>
      <c r="T4" s="19"/>
    </row>
    <row r="5" spans="1:20" s="10" customFormat="1" ht="67.5" x14ac:dyDescent="0.2">
      <c r="A5" s="164"/>
      <c r="B5" s="164" t="s">
        <v>7</v>
      </c>
      <c r="C5" s="138"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62" t="s">
        <v>57</v>
      </c>
      <c r="E5" s="164"/>
      <c r="F5" s="165" t="s">
        <v>13</v>
      </c>
      <c r="G5" s="162" t="s">
        <v>14</v>
      </c>
      <c r="H5" s="162"/>
      <c r="I5" s="162"/>
      <c r="J5" s="165" t="s">
        <v>12</v>
      </c>
      <c r="K5" s="164"/>
      <c r="L5" s="164"/>
      <c r="M5" s="9"/>
      <c r="N5" s="28"/>
      <c r="O5" s="9"/>
      <c r="P5" s="9"/>
      <c r="Q5" s="9"/>
      <c r="R5" s="9"/>
      <c r="S5" s="9"/>
      <c r="T5" s="9"/>
    </row>
    <row r="6" spans="1:20" s="10" customFormat="1" ht="67.5" x14ac:dyDescent="0.2">
      <c r="A6" s="164"/>
      <c r="B6" s="164"/>
      <c r="C6" s="138"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62"/>
      <c r="E6" s="164"/>
      <c r="F6" s="165"/>
      <c r="G6" s="162" t="s">
        <v>11</v>
      </c>
      <c r="H6" s="162" t="s">
        <v>17</v>
      </c>
      <c r="I6" s="162" t="s">
        <v>58</v>
      </c>
      <c r="J6" s="165"/>
      <c r="K6" s="164"/>
      <c r="L6" s="164"/>
      <c r="M6" s="9"/>
      <c r="N6" s="28"/>
      <c r="O6" s="9"/>
      <c r="P6" s="9"/>
      <c r="Q6" s="9"/>
      <c r="R6" s="9"/>
      <c r="S6" s="9"/>
      <c r="T6" s="9"/>
    </row>
    <row r="7" spans="1:20" s="10" customFormat="1" ht="67.5" x14ac:dyDescent="0.2">
      <c r="A7" s="164"/>
      <c r="B7" s="164"/>
      <c r="C7" s="138"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62"/>
      <c r="E7" s="164"/>
      <c r="F7" s="165"/>
      <c r="G7" s="162"/>
      <c r="H7" s="162"/>
      <c r="I7" s="162"/>
      <c r="J7" s="165"/>
      <c r="K7" s="164"/>
      <c r="L7" s="164"/>
      <c r="M7" s="9"/>
      <c r="N7" s="28"/>
      <c r="O7" s="9"/>
      <c r="P7" s="9"/>
      <c r="Q7" s="9"/>
      <c r="R7" s="9"/>
      <c r="S7" s="9"/>
      <c r="T7" s="9"/>
    </row>
    <row r="8" spans="1:20" s="16" customFormat="1" x14ac:dyDescent="0.2">
      <c r="A8" s="64"/>
      <c r="B8" s="65" t="s">
        <v>170</v>
      </c>
      <c r="C8" s="77"/>
      <c r="D8" s="72"/>
      <c r="E8" s="72"/>
      <c r="F8" s="78"/>
      <c r="G8" s="78"/>
      <c r="H8" s="78"/>
      <c r="I8" s="78"/>
      <c r="J8" s="78"/>
      <c r="K8" s="79"/>
      <c r="L8" s="79"/>
      <c r="M8" s="15"/>
      <c r="N8" s="25"/>
      <c r="O8" s="15"/>
      <c r="P8" s="15"/>
      <c r="Q8" s="15"/>
      <c r="R8" s="15"/>
      <c r="S8" s="15"/>
      <c r="T8" s="15"/>
    </row>
    <row r="9" spans="1:20" s="7" customFormat="1" ht="63.75" x14ac:dyDescent="0.2">
      <c r="A9" s="40">
        <v>1</v>
      </c>
      <c r="B9" s="39" t="s">
        <v>18</v>
      </c>
      <c r="C9" s="116" t="s">
        <v>97</v>
      </c>
      <c r="D9" s="123" t="s">
        <v>147</v>
      </c>
      <c r="E9" s="123"/>
      <c r="F9" s="119">
        <f>IF(C9=$C$5,2,IF(C9=$C$6,1,0))</f>
        <v>1</v>
      </c>
      <c r="G9" s="119"/>
      <c r="H9" s="119"/>
      <c r="I9" s="119"/>
      <c r="J9" s="119">
        <f>F9*(1-G9)*(1-H9)*(1-I9)</f>
        <v>1</v>
      </c>
      <c r="K9" s="144" t="s">
        <v>146</v>
      </c>
      <c r="L9" s="122" t="s">
        <v>325</v>
      </c>
      <c r="M9" s="6"/>
      <c r="N9" s="3"/>
      <c r="O9" s="6"/>
      <c r="P9" s="6"/>
      <c r="Q9" s="6"/>
      <c r="R9" s="6"/>
      <c r="S9" s="6"/>
      <c r="T9" s="6"/>
    </row>
    <row r="10" spans="1:20" ht="130.5" customHeight="1" x14ac:dyDescent="0.2">
      <c r="A10" s="40">
        <v>2</v>
      </c>
      <c r="B10" s="39" t="s">
        <v>19</v>
      </c>
      <c r="C10" s="116" t="s">
        <v>98</v>
      </c>
      <c r="D10" s="123" t="s">
        <v>153</v>
      </c>
      <c r="E10" s="60"/>
      <c r="F10" s="119">
        <f t="shared" ref="F10:F12" si="0">IF(C10=$C$5,2,IF(C10=$C$6,1,0))</f>
        <v>0</v>
      </c>
      <c r="G10" s="119"/>
      <c r="H10" s="119"/>
      <c r="I10" s="119"/>
      <c r="J10" s="119">
        <f t="shared" ref="J10:J51" si="1">F10*(1-G10)*(1-H10)*(1-I10)</f>
        <v>0</v>
      </c>
      <c r="K10" s="144" t="s">
        <v>333</v>
      </c>
      <c r="L10" s="122" t="s">
        <v>395</v>
      </c>
      <c r="M10" s="19"/>
      <c r="N10" s="3"/>
      <c r="O10" s="19"/>
      <c r="P10" s="19"/>
      <c r="Q10" s="19"/>
      <c r="R10" s="19"/>
      <c r="S10" s="19"/>
      <c r="T10" s="19"/>
    </row>
    <row r="11" spans="1:20" ht="63.75" x14ac:dyDescent="0.2">
      <c r="A11" s="40">
        <v>3</v>
      </c>
      <c r="B11" s="39" t="s">
        <v>172</v>
      </c>
      <c r="C11" s="116" t="s">
        <v>96</v>
      </c>
      <c r="D11" s="123" t="s">
        <v>173</v>
      </c>
      <c r="E11" s="121"/>
      <c r="F11" s="119">
        <f t="shared" si="0"/>
        <v>2</v>
      </c>
      <c r="G11" s="119"/>
      <c r="H11" s="119"/>
      <c r="I11" s="119"/>
      <c r="J11" s="119">
        <f t="shared" si="1"/>
        <v>2</v>
      </c>
      <c r="K11" s="140" t="s">
        <v>121</v>
      </c>
      <c r="L11" s="122" t="s">
        <v>405</v>
      </c>
      <c r="M11" s="19"/>
      <c r="N11" s="3"/>
      <c r="O11" s="19"/>
      <c r="P11" s="19"/>
      <c r="Q11" s="19"/>
      <c r="R11" s="19"/>
      <c r="S11" s="19"/>
      <c r="T11" s="19"/>
    </row>
    <row r="12" spans="1:20" s="7" customFormat="1" ht="63.75" x14ac:dyDescent="0.2">
      <c r="A12" s="40">
        <v>4</v>
      </c>
      <c r="B12" s="39" t="s">
        <v>20</v>
      </c>
      <c r="C12" s="116" t="s">
        <v>96</v>
      </c>
      <c r="D12" s="60" t="s">
        <v>113</v>
      </c>
      <c r="E12" s="131"/>
      <c r="F12" s="119">
        <f t="shared" si="0"/>
        <v>2</v>
      </c>
      <c r="G12" s="119"/>
      <c r="H12" s="119"/>
      <c r="I12" s="119"/>
      <c r="J12" s="119">
        <f t="shared" si="1"/>
        <v>2</v>
      </c>
      <c r="K12" s="144" t="s">
        <v>123</v>
      </c>
      <c r="L12" s="122" t="s">
        <v>341</v>
      </c>
      <c r="M12" s="6"/>
      <c r="N12" s="3"/>
      <c r="O12" s="6"/>
      <c r="P12" s="6"/>
      <c r="Q12" s="6"/>
      <c r="R12" s="6"/>
      <c r="S12" s="6"/>
      <c r="T12" s="6"/>
    </row>
    <row r="13" spans="1:20" s="16" customFormat="1" x14ac:dyDescent="0.2">
      <c r="A13" s="70"/>
      <c r="B13" s="65" t="s">
        <v>60</v>
      </c>
      <c r="C13" s="72"/>
      <c r="D13" s="72"/>
      <c r="E13" s="72"/>
      <c r="F13" s="68"/>
      <c r="G13" s="78"/>
      <c r="H13" s="78"/>
      <c r="I13" s="78"/>
      <c r="J13" s="68"/>
      <c r="K13" s="81"/>
      <c r="L13" s="81"/>
      <c r="M13" s="15"/>
      <c r="N13" s="25"/>
      <c r="O13" s="15"/>
      <c r="P13" s="15"/>
      <c r="Q13" s="15"/>
      <c r="R13" s="15"/>
      <c r="S13" s="15"/>
      <c r="T13" s="15"/>
    </row>
    <row r="14" spans="1:20" s="38" customFormat="1" ht="69.75" customHeight="1" x14ac:dyDescent="0.2">
      <c r="A14" s="40">
        <v>5</v>
      </c>
      <c r="B14" s="39" t="s">
        <v>21</v>
      </c>
      <c r="C14" s="116" t="s">
        <v>98</v>
      </c>
      <c r="D14" s="118"/>
      <c r="E14" s="118"/>
      <c r="F14" s="119">
        <f>IF(C14=$C$5,2,IF(C14=$C$6,1,0))</f>
        <v>0</v>
      </c>
      <c r="G14" s="119"/>
      <c r="H14" s="119"/>
      <c r="I14" s="119"/>
      <c r="J14" s="119">
        <f t="shared" si="1"/>
        <v>0</v>
      </c>
      <c r="K14" s="126"/>
      <c r="L14" s="145" t="s">
        <v>213</v>
      </c>
      <c r="M14" s="36"/>
      <c r="N14" s="37"/>
      <c r="O14" s="36"/>
      <c r="P14" s="36"/>
      <c r="Q14" s="36"/>
      <c r="R14" s="36"/>
      <c r="S14" s="36"/>
      <c r="T14" s="36"/>
    </row>
    <row r="15" spans="1:20" s="38" customFormat="1" ht="51" x14ac:dyDescent="0.2">
      <c r="A15" s="40">
        <v>6</v>
      </c>
      <c r="B15" s="39" t="s">
        <v>23</v>
      </c>
      <c r="C15" s="116" t="s">
        <v>98</v>
      </c>
      <c r="D15" s="60"/>
      <c r="E15" s="123"/>
      <c r="F15" s="119">
        <f t="shared" ref="F15:F51" si="2">IF(C15=$C$5,2,IF(C15=$C$6,1,0))</f>
        <v>0</v>
      </c>
      <c r="G15" s="119"/>
      <c r="H15" s="119"/>
      <c r="I15" s="119"/>
      <c r="J15" s="119">
        <f t="shared" si="1"/>
        <v>0</v>
      </c>
      <c r="K15" s="124"/>
      <c r="L15" s="44" t="s">
        <v>122</v>
      </c>
      <c r="M15" s="36"/>
      <c r="N15" s="37"/>
      <c r="O15" s="36"/>
      <c r="P15" s="36"/>
      <c r="Q15" s="36"/>
      <c r="R15" s="36"/>
      <c r="S15" s="36"/>
      <c r="T15" s="36"/>
    </row>
    <row r="16" spans="1:20" s="38" customFormat="1" ht="129" customHeight="1" x14ac:dyDescent="0.2">
      <c r="A16" s="40">
        <v>7</v>
      </c>
      <c r="B16" s="39" t="s">
        <v>22</v>
      </c>
      <c r="C16" s="116" t="s">
        <v>97</v>
      </c>
      <c r="D16" s="60"/>
      <c r="E16" s="123"/>
      <c r="F16" s="119">
        <f t="shared" si="2"/>
        <v>1</v>
      </c>
      <c r="G16" s="119"/>
      <c r="H16" s="119"/>
      <c r="I16" s="119"/>
      <c r="J16" s="119">
        <f t="shared" si="1"/>
        <v>1</v>
      </c>
      <c r="K16" s="140" t="s">
        <v>130</v>
      </c>
      <c r="L16" s="54"/>
      <c r="M16" s="36"/>
      <c r="N16" s="37"/>
      <c r="O16" s="36"/>
      <c r="P16" s="36"/>
      <c r="Q16" s="36"/>
      <c r="R16" s="36"/>
      <c r="S16" s="36"/>
      <c r="T16" s="36"/>
    </row>
    <row r="17" spans="1:20" s="38" customFormat="1" ht="90.75" customHeight="1" x14ac:dyDescent="0.2">
      <c r="A17" s="40">
        <v>8</v>
      </c>
      <c r="B17" s="39" t="s">
        <v>24</v>
      </c>
      <c r="C17" s="116" t="s">
        <v>98</v>
      </c>
      <c r="D17" s="60"/>
      <c r="E17" s="123"/>
      <c r="F17" s="119">
        <f t="shared" si="2"/>
        <v>0</v>
      </c>
      <c r="G17" s="119"/>
      <c r="H17" s="119"/>
      <c r="I17" s="119"/>
      <c r="J17" s="119">
        <f t="shared" si="1"/>
        <v>0</v>
      </c>
      <c r="K17" s="144" t="s">
        <v>232</v>
      </c>
      <c r="L17" s="122" t="s">
        <v>398</v>
      </c>
      <c r="M17" s="36"/>
      <c r="N17" s="37"/>
      <c r="O17" s="36"/>
      <c r="P17" s="36"/>
      <c r="Q17" s="36"/>
      <c r="R17" s="36"/>
      <c r="S17" s="36"/>
      <c r="T17" s="36"/>
    </row>
    <row r="18" spans="1:20" s="38" customFormat="1" ht="63.75" x14ac:dyDescent="0.2">
      <c r="A18" s="40">
        <v>9</v>
      </c>
      <c r="B18" s="39" t="s">
        <v>25</v>
      </c>
      <c r="C18" s="116" t="s">
        <v>97</v>
      </c>
      <c r="D18" s="60" t="s">
        <v>113</v>
      </c>
      <c r="E18" s="123"/>
      <c r="F18" s="119">
        <f t="shared" si="2"/>
        <v>1</v>
      </c>
      <c r="G18" s="119"/>
      <c r="H18" s="119"/>
      <c r="I18" s="119"/>
      <c r="J18" s="119">
        <f t="shared" si="1"/>
        <v>1</v>
      </c>
      <c r="K18" s="140" t="s">
        <v>221</v>
      </c>
      <c r="L18" s="104"/>
      <c r="M18" s="36"/>
      <c r="N18" s="37"/>
      <c r="O18" s="36"/>
      <c r="P18" s="36"/>
      <c r="Q18" s="36"/>
      <c r="R18" s="36"/>
      <c r="S18" s="36"/>
      <c r="T18" s="36"/>
    </row>
    <row r="19" spans="1:20" s="38" customFormat="1" ht="104.25" customHeight="1" x14ac:dyDescent="0.2">
      <c r="A19" s="40">
        <v>10</v>
      </c>
      <c r="B19" s="39" t="s">
        <v>26</v>
      </c>
      <c r="C19" s="116" t="s">
        <v>96</v>
      </c>
      <c r="D19" s="60"/>
      <c r="E19" s="123"/>
      <c r="F19" s="119">
        <f t="shared" si="2"/>
        <v>2</v>
      </c>
      <c r="G19" s="119"/>
      <c r="H19" s="119"/>
      <c r="I19" s="119"/>
      <c r="J19" s="119">
        <f t="shared" si="1"/>
        <v>2</v>
      </c>
      <c r="K19" s="140" t="s">
        <v>224</v>
      </c>
      <c r="L19" s="54"/>
      <c r="M19" s="36"/>
      <c r="N19" s="37"/>
      <c r="O19" s="36"/>
      <c r="P19" s="36"/>
      <c r="Q19" s="36"/>
      <c r="R19" s="36"/>
      <c r="S19" s="36"/>
      <c r="T19" s="36"/>
    </row>
    <row r="20" spans="1:20" s="38" customFormat="1" ht="51" x14ac:dyDescent="0.2">
      <c r="A20" s="40">
        <v>11</v>
      </c>
      <c r="B20" s="39" t="s">
        <v>61</v>
      </c>
      <c r="C20" s="116" t="s">
        <v>98</v>
      </c>
      <c r="D20" s="60"/>
      <c r="E20" s="123"/>
      <c r="F20" s="119">
        <f t="shared" si="2"/>
        <v>0</v>
      </c>
      <c r="G20" s="119"/>
      <c r="H20" s="119"/>
      <c r="I20" s="119"/>
      <c r="J20" s="119">
        <f t="shared" si="1"/>
        <v>0</v>
      </c>
      <c r="K20" s="144" t="s">
        <v>228</v>
      </c>
      <c r="L20" s="116" t="s">
        <v>229</v>
      </c>
      <c r="M20" s="36"/>
      <c r="N20" s="37"/>
      <c r="O20" s="36"/>
      <c r="P20" s="36"/>
      <c r="Q20" s="36"/>
      <c r="R20" s="36"/>
      <c r="S20" s="36"/>
      <c r="T20" s="36"/>
    </row>
    <row r="21" spans="1:20" s="38" customFormat="1" ht="51" x14ac:dyDescent="0.2">
      <c r="A21" s="40">
        <v>12</v>
      </c>
      <c r="B21" s="39" t="s">
        <v>27</v>
      </c>
      <c r="C21" s="116" t="s">
        <v>98</v>
      </c>
      <c r="D21" s="118"/>
      <c r="E21" s="118"/>
      <c r="F21" s="119">
        <f t="shared" si="2"/>
        <v>0</v>
      </c>
      <c r="G21" s="119"/>
      <c r="H21" s="119"/>
      <c r="I21" s="119"/>
      <c r="J21" s="119">
        <f t="shared" si="1"/>
        <v>0</v>
      </c>
      <c r="K21" s="124"/>
      <c r="L21" s="116" t="s">
        <v>119</v>
      </c>
      <c r="M21" s="36"/>
      <c r="N21" s="37"/>
      <c r="O21" s="36"/>
      <c r="P21" s="36"/>
      <c r="Q21" s="36"/>
      <c r="R21" s="36"/>
      <c r="S21" s="36"/>
      <c r="T21" s="36"/>
    </row>
    <row r="22" spans="1:20" s="38" customFormat="1" ht="51" x14ac:dyDescent="0.2">
      <c r="A22" s="40">
        <v>13</v>
      </c>
      <c r="B22" s="39" t="s">
        <v>28</v>
      </c>
      <c r="C22" s="116" t="s">
        <v>98</v>
      </c>
      <c r="D22" s="60" t="s">
        <v>113</v>
      </c>
      <c r="E22" s="118"/>
      <c r="F22" s="119">
        <f t="shared" si="2"/>
        <v>0</v>
      </c>
      <c r="G22" s="119"/>
      <c r="H22" s="119"/>
      <c r="I22" s="119"/>
      <c r="J22" s="119">
        <f t="shared" si="1"/>
        <v>0</v>
      </c>
      <c r="K22" s="144" t="s">
        <v>234</v>
      </c>
      <c r="L22" s="122" t="s">
        <v>342</v>
      </c>
      <c r="M22" s="36"/>
      <c r="N22" s="37"/>
      <c r="O22" s="36"/>
      <c r="P22" s="36"/>
      <c r="Q22" s="36"/>
      <c r="R22" s="36"/>
      <c r="S22" s="36"/>
      <c r="T22" s="36"/>
    </row>
    <row r="23" spans="1:20" s="38" customFormat="1" ht="99" customHeight="1" x14ac:dyDescent="0.2">
      <c r="A23" s="40">
        <v>14</v>
      </c>
      <c r="B23" s="39" t="s">
        <v>158</v>
      </c>
      <c r="C23" s="116" t="s">
        <v>97</v>
      </c>
      <c r="D23" s="60" t="s">
        <v>113</v>
      </c>
      <c r="E23" s="118"/>
      <c r="F23" s="119">
        <f t="shared" si="2"/>
        <v>1</v>
      </c>
      <c r="G23" s="119"/>
      <c r="H23" s="119"/>
      <c r="I23" s="119"/>
      <c r="J23" s="119">
        <f t="shared" si="1"/>
        <v>1</v>
      </c>
      <c r="K23" s="140" t="s">
        <v>135</v>
      </c>
      <c r="L23" s="115"/>
      <c r="M23" s="36"/>
      <c r="N23" s="37"/>
      <c r="O23" s="36"/>
      <c r="P23" s="36"/>
      <c r="Q23" s="36"/>
      <c r="R23" s="36"/>
      <c r="S23" s="36"/>
      <c r="T23" s="36"/>
    </row>
    <row r="24" spans="1:20" s="38" customFormat="1" ht="63.75" x14ac:dyDescent="0.2">
      <c r="A24" s="40">
        <v>15</v>
      </c>
      <c r="B24" s="39" t="s">
        <v>29</v>
      </c>
      <c r="C24" s="116" t="s">
        <v>97</v>
      </c>
      <c r="D24" s="60" t="s">
        <v>113</v>
      </c>
      <c r="E24" s="118"/>
      <c r="F24" s="119">
        <f t="shared" si="2"/>
        <v>1</v>
      </c>
      <c r="G24" s="119"/>
      <c r="H24" s="119"/>
      <c r="I24" s="119"/>
      <c r="J24" s="119">
        <f t="shared" si="1"/>
        <v>1</v>
      </c>
      <c r="K24" s="140" t="s">
        <v>136</v>
      </c>
      <c r="L24" s="54"/>
      <c r="M24" s="36"/>
      <c r="N24" s="37"/>
      <c r="O24" s="36"/>
      <c r="P24" s="36"/>
      <c r="Q24" s="36"/>
      <c r="R24" s="36"/>
      <c r="S24" s="36"/>
      <c r="T24" s="36"/>
    </row>
    <row r="25" spans="1:20" s="38" customFormat="1" ht="149.25" customHeight="1" x14ac:dyDescent="0.2">
      <c r="A25" s="40">
        <v>16</v>
      </c>
      <c r="B25" s="39" t="s">
        <v>30</v>
      </c>
      <c r="C25" s="116" t="s">
        <v>98</v>
      </c>
      <c r="D25" s="60"/>
      <c r="E25" s="118"/>
      <c r="F25" s="119">
        <f t="shared" si="2"/>
        <v>0</v>
      </c>
      <c r="G25" s="119"/>
      <c r="H25" s="119"/>
      <c r="I25" s="119"/>
      <c r="J25" s="119">
        <f t="shared" si="1"/>
        <v>0</v>
      </c>
      <c r="K25" s="140" t="s">
        <v>188</v>
      </c>
      <c r="L25" s="116" t="s">
        <v>241</v>
      </c>
      <c r="M25" s="36"/>
      <c r="N25" s="37"/>
      <c r="O25" s="36"/>
      <c r="P25" s="36"/>
      <c r="Q25" s="36"/>
      <c r="R25" s="36"/>
      <c r="S25" s="36"/>
      <c r="T25" s="36"/>
    </row>
    <row r="26" spans="1:20" s="38" customFormat="1" ht="78.75" customHeight="1" x14ac:dyDescent="0.2">
      <c r="A26" s="40">
        <v>17</v>
      </c>
      <c r="B26" s="39" t="s">
        <v>31</v>
      </c>
      <c r="C26" s="116" t="s">
        <v>97</v>
      </c>
      <c r="D26" s="60" t="s">
        <v>113</v>
      </c>
      <c r="E26" s="118"/>
      <c r="F26" s="119">
        <f t="shared" si="2"/>
        <v>1</v>
      </c>
      <c r="G26" s="119"/>
      <c r="H26" s="119"/>
      <c r="I26" s="119"/>
      <c r="J26" s="119">
        <f t="shared" si="1"/>
        <v>1</v>
      </c>
      <c r="K26" s="140" t="s">
        <v>138</v>
      </c>
      <c r="L26" s="54"/>
      <c r="M26" s="36"/>
      <c r="N26" s="37"/>
      <c r="O26" s="36"/>
      <c r="P26" s="36"/>
      <c r="Q26" s="36"/>
      <c r="R26" s="36"/>
      <c r="S26" s="36"/>
      <c r="T26" s="36"/>
    </row>
    <row r="27" spans="1:20" s="38" customFormat="1" ht="63.75" x14ac:dyDescent="0.2">
      <c r="A27" s="40">
        <v>18</v>
      </c>
      <c r="B27" s="39" t="s">
        <v>32</v>
      </c>
      <c r="C27" s="116" t="s">
        <v>98</v>
      </c>
      <c r="D27" s="60" t="s">
        <v>125</v>
      </c>
      <c r="E27" s="118"/>
      <c r="F27" s="119">
        <f t="shared" si="2"/>
        <v>0</v>
      </c>
      <c r="G27" s="119"/>
      <c r="H27" s="119"/>
      <c r="I27" s="119"/>
      <c r="J27" s="119">
        <f t="shared" si="1"/>
        <v>0</v>
      </c>
      <c r="K27" s="140" t="s">
        <v>192</v>
      </c>
      <c r="L27" s="122" t="s">
        <v>399</v>
      </c>
      <c r="M27" s="36"/>
      <c r="N27" s="37"/>
      <c r="O27" s="36"/>
      <c r="P27" s="36"/>
      <c r="Q27" s="36"/>
      <c r="R27" s="36"/>
      <c r="S27" s="36"/>
      <c r="T27" s="36"/>
    </row>
    <row r="28" spans="1:20" ht="65.25" customHeight="1" x14ac:dyDescent="0.2">
      <c r="A28" s="40">
        <v>19</v>
      </c>
      <c r="B28" s="39" t="s">
        <v>33</v>
      </c>
      <c r="C28" s="116" t="s">
        <v>98</v>
      </c>
      <c r="D28" s="60"/>
      <c r="E28" s="60"/>
      <c r="F28" s="119">
        <f t="shared" si="2"/>
        <v>0</v>
      </c>
      <c r="G28" s="119"/>
      <c r="H28" s="119"/>
      <c r="I28" s="119"/>
      <c r="J28" s="119">
        <f t="shared" si="1"/>
        <v>0</v>
      </c>
      <c r="K28" s="140" t="s">
        <v>139</v>
      </c>
      <c r="L28" s="122" t="s">
        <v>343</v>
      </c>
      <c r="M28" s="19"/>
      <c r="N28" s="3"/>
      <c r="O28" s="19"/>
      <c r="P28" s="19"/>
      <c r="Q28" s="19"/>
      <c r="R28" s="19"/>
      <c r="S28" s="19"/>
      <c r="T28" s="19"/>
    </row>
    <row r="29" spans="1:20" ht="65.25" customHeight="1" x14ac:dyDescent="0.2">
      <c r="A29" s="40">
        <v>20</v>
      </c>
      <c r="B29" s="39" t="s">
        <v>34</v>
      </c>
      <c r="C29" s="116" t="s">
        <v>98</v>
      </c>
      <c r="D29" s="60"/>
      <c r="E29" s="60"/>
      <c r="F29" s="119">
        <f t="shared" si="2"/>
        <v>0</v>
      </c>
      <c r="G29" s="119"/>
      <c r="H29" s="119"/>
      <c r="I29" s="119"/>
      <c r="J29" s="119">
        <f t="shared" si="1"/>
        <v>0</v>
      </c>
      <c r="K29" s="140" t="s">
        <v>194</v>
      </c>
      <c r="L29" s="116" t="s">
        <v>250</v>
      </c>
      <c r="M29" s="19"/>
      <c r="N29" s="3"/>
      <c r="O29" s="19"/>
      <c r="P29" s="19"/>
      <c r="Q29" s="19"/>
      <c r="R29" s="19"/>
      <c r="S29" s="19"/>
      <c r="T29" s="19"/>
    </row>
    <row r="30" spans="1:20" ht="65.25" customHeight="1" x14ac:dyDescent="0.2">
      <c r="A30" s="40">
        <v>21</v>
      </c>
      <c r="B30" s="39" t="s">
        <v>35</v>
      </c>
      <c r="C30" s="116" t="s">
        <v>98</v>
      </c>
      <c r="D30" s="60" t="s">
        <v>125</v>
      </c>
      <c r="E30" s="123"/>
      <c r="F30" s="119">
        <f t="shared" si="2"/>
        <v>0</v>
      </c>
      <c r="G30" s="119"/>
      <c r="H30" s="119"/>
      <c r="I30" s="119"/>
      <c r="J30" s="119">
        <f t="shared" si="1"/>
        <v>0</v>
      </c>
      <c r="K30" s="140" t="s">
        <v>196</v>
      </c>
      <c r="L30" s="146" t="s">
        <v>396</v>
      </c>
      <c r="M30" s="19"/>
      <c r="N30" s="3"/>
      <c r="O30" s="19"/>
      <c r="P30" s="19"/>
      <c r="Q30" s="19"/>
      <c r="R30" s="19"/>
      <c r="S30" s="19"/>
      <c r="T30" s="19"/>
    </row>
    <row r="31" spans="1:20" ht="65.25" customHeight="1" x14ac:dyDescent="0.2">
      <c r="A31" s="40">
        <v>22</v>
      </c>
      <c r="B31" s="39" t="s">
        <v>36</v>
      </c>
      <c r="C31" s="116" t="s">
        <v>98</v>
      </c>
      <c r="D31" s="60"/>
      <c r="E31" s="60"/>
      <c r="F31" s="119">
        <f t="shared" si="2"/>
        <v>0</v>
      </c>
      <c r="G31" s="119"/>
      <c r="H31" s="119"/>
      <c r="I31" s="119"/>
      <c r="J31" s="119">
        <f t="shared" si="1"/>
        <v>0</v>
      </c>
      <c r="K31" s="140" t="s">
        <v>140</v>
      </c>
      <c r="L31" s="122" t="s">
        <v>197</v>
      </c>
      <c r="M31" s="19"/>
      <c r="N31" s="3"/>
      <c r="O31" s="19"/>
      <c r="P31" s="19"/>
      <c r="Q31" s="19"/>
      <c r="R31" s="19"/>
      <c r="S31" s="19"/>
      <c r="T31" s="19"/>
    </row>
    <row r="32" spans="1:20" ht="88.5" customHeight="1" x14ac:dyDescent="0.2">
      <c r="A32" s="40">
        <v>23</v>
      </c>
      <c r="B32" s="39" t="s">
        <v>37</v>
      </c>
      <c r="C32" s="116" t="s">
        <v>98</v>
      </c>
      <c r="D32" s="60"/>
      <c r="E32" s="60"/>
      <c r="F32" s="119">
        <f t="shared" si="2"/>
        <v>0</v>
      </c>
      <c r="G32" s="119"/>
      <c r="H32" s="119"/>
      <c r="I32" s="119"/>
      <c r="J32" s="119">
        <f t="shared" si="1"/>
        <v>0</v>
      </c>
      <c r="K32" s="140" t="s">
        <v>260</v>
      </c>
      <c r="L32" s="122" t="s">
        <v>344</v>
      </c>
      <c r="M32" s="19"/>
      <c r="N32" s="3"/>
      <c r="O32" s="19"/>
      <c r="P32" s="19"/>
      <c r="Q32" s="19"/>
      <c r="R32" s="19"/>
      <c r="S32" s="19"/>
      <c r="T32" s="19"/>
    </row>
    <row r="33" spans="1:20" ht="65.25" customHeight="1" x14ac:dyDescent="0.2">
      <c r="A33" s="40">
        <v>24</v>
      </c>
      <c r="B33" s="39" t="s">
        <v>38</v>
      </c>
      <c r="C33" s="116" t="s">
        <v>98</v>
      </c>
      <c r="D33" s="60" t="s">
        <v>113</v>
      </c>
      <c r="E33" s="60"/>
      <c r="F33" s="119">
        <f t="shared" si="2"/>
        <v>0</v>
      </c>
      <c r="G33" s="119"/>
      <c r="H33" s="119"/>
      <c r="I33" s="119"/>
      <c r="J33" s="119">
        <f t="shared" si="1"/>
        <v>0</v>
      </c>
      <c r="K33" s="140" t="s">
        <v>145</v>
      </c>
      <c r="L33" s="122" t="s">
        <v>345</v>
      </c>
      <c r="M33" s="19"/>
      <c r="N33" s="3"/>
      <c r="O33" s="19"/>
      <c r="P33" s="19"/>
      <c r="Q33" s="19"/>
      <c r="R33" s="19"/>
      <c r="S33" s="19"/>
      <c r="T33" s="19"/>
    </row>
    <row r="34" spans="1:20" ht="93" customHeight="1" x14ac:dyDescent="0.2">
      <c r="A34" s="40">
        <v>25</v>
      </c>
      <c r="B34" s="39" t="s">
        <v>39</v>
      </c>
      <c r="C34" s="116" t="s">
        <v>97</v>
      </c>
      <c r="D34" s="60" t="s">
        <v>113</v>
      </c>
      <c r="E34" s="123"/>
      <c r="F34" s="119">
        <f t="shared" si="2"/>
        <v>1</v>
      </c>
      <c r="G34" s="119"/>
      <c r="H34" s="119"/>
      <c r="I34" s="119"/>
      <c r="J34" s="119">
        <f t="shared" si="1"/>
        <v>1</v>
      </c>
      <c r="K34" s="140" t="s">
        <v>266</v>
      </c>
      <c r="L34" s="54"/>
      <c r="M34" s="19"/>
      <c r="N34" s="3"/>
      <c r="O34" s="19"/>
      <c r="P34" s="19"/>
      <c r="Q34" s="19"/>
      <c r="R34" s="19"/>
      <c r="S34" s="19"/>
      <c r="T34" s="19"/>
    </row>
    <row r="35" spans="1:20" ht="81.75" customHeight="1" x14ac:dyDescent="0.2">
      <c r="A35" s="40">
        <v>26</v>
      </c>
      <c r="B35" s="39" t="s">
        <v>40</v>
      </c>
      <c r="C35" s="116" t="s">
        <v>98</v>
      </c>
      <c r="D35" s="60"/>
      <c r="E35" s="123"/>
      <c r="F35" s="119">
        <f t="shared" si="2"/>
        <v>0</v>
      </c>
      <c r="G35" s="119"/>
      <c r="H35" s="119"/>
      <c r="I35" s="119"/>
      <c r="J35" s="119">
        <f t="shared" si="1"/>
        <v>0</v>
      </c>
      <c r="K35" s="140" t="s">
        <v>270</v>
      </c>
      <c r="L35" s="116" t="s">
        <v>436</v>
      </c>
      <c r="M35" s="19"/>
      <c r="N35" s="3"/>
      <c r="O35" s="19"/>
      <c r="P35" s="19"/>
      <c r="Q35" s="19"/>
      <c r="R35" s="19"/>
      <c r="S35" s="19"/>
      <c r="T35" s="19"/>
    </row>
    <row r="36" spans="1:20" ht="51" x14ac:dyDescent="0.2">
      <c r="A36" s="40">
        <v>27</v>
      </c>
      <c r="B36" s="39" t="s">
        <v>41</v>
      </c>
      <c r="C36" s="116" t="s">
        <v>98</v>
      </c>
      <c r="D36" s="60"/>
      <c r="E36" s="123"/>
      <c r="F36" s="119">
        <f t="shared" si="2"/>
        <v>0</v>
      </c>
      <c r="G36" s="119"/>
      <c r="H36" s="119"/>
      <c r="I36" s="119"/>
      <c r="J36" s="119">
        <f t="shared" si="1"/>
        <v>0</v>
      </c>
      <c r="K36" s="140" t="s">
        <v>276</v>
      </c>
      <c r="L36" s="122" t="s">
        <v>346</v>
      </c>
      <c r="M36" s="19"/>
      <c r="N36" s="3"/>
      <c r="O36" s="19"/>
      <c r="P36" s="19"/>
      <c r="Q36" s="19"/>
      <c r="R36" s="19"/>
      <c r="S36" s="19"/>
      <c r="T36" s="19"/>
    </row>
    <row r="37" spans="1:20" ht="49.5" customHeight="1" x14ac:dyDescent="0.2">
      <c r="A37" s="40">
        <v>28</v>
      </c>
      <c r="B37" s="39" t="s">
        <v>42</v>
      </c>
      <c r="C37" s="116" t="s">
        <v>98</v>
      </c>
      <c r="D37" s="60"/>
      <c r="E37" s="123"/>
      <c r="F37" s="119">
        <f t="shared" si="2"/>
        <v>0</v>
      </c>
      <c r="G37" s="119"/>
      <c r="H37" s="119"/>
      <c r="I37" s="119"/>
      <c r="J37" s="119">
        <f t="shared" si="1"/>
        <v>0</v>
      </c>
      <c r="K37" s="124"/>
      <c r="L37" s="116" t="s">
        <v>119</v>
      </c>
      <c r="M37" s="19"/>
      <c r="N37" s="3"/>
      <c r="O37" s="19"/>
      <c r="P37" s="19"/>
      <c r="Q37" s="19"/>
      <c r="R37" s="19"/>
      <c r="S37" s="19"/>
      <c r="T37" s="19"/>
    </row>
    <row r="38" spans="1:20" ht="69" customHeight="1" x14ac:dyDescent="0.2">
      <c r="A38" s="40">
        <v>29</v>
      </c>
      <c r="B38" s="39" t="s">
        <v>43</v>
      </c>
      <c r="C38" s="116" t="s">
        <v>97</v>
      </c>
      <c r="D38" s="60"/>
      <c r="E38" s="123"/>
      <c r="F38" s="119">
        <f t="shared" si="2"/>
        <v>1</v>
      </c>
      <c r="G38" s="119"/>
      <c r="H38" s="119"/>
      <c r="I38" s="119"/>
      <c r="J38" s="119">
        <f t="shared" si="1"/>
        <v>1</v>
      </c>
      <c r="K38" s="140" t="s">
        <v>283</v>
      </c>
      <c r="L38" s="54"/>
      <c r="M38" s="19"/>
      <c r="N38" s="3"/>
      <c r="O38" s="19"/>
      <c r="P38" s="19"/>
      <c r="Q38" s="19"/>
      <c r="R38" s="19"/>
      <c r="S38" s="19"/>
      <c r="T38" s="19"/>
    </row>
    <row r="39" spans="1:20" s="7" customFormat="1" ht="116.25" customHeight="1" x14ac:dyDescent="0.2">
      <c r="A39" s="41">
        <v>30</v>
      </c>
      <c r="B39" s="39" t="s">
        <v>44</v>
      </c>
      <c r="C39" s="116" t="s">
        <v>98</v>
      </c>
      <c r="D39" s="60"/>
      <c r="E39" s="123"/>
      <c r="F39" s="119">
        <f t="shared" si="2"/>
        <v>0</v>
      </c>
      <c r="G39" s="119"/>
      <c r="H39" s="119"/>
      <c r="I39" s="119"/>
      <c r="J39" s="119">
        <f t="shared" si="1"/>
        <v>0</v>
      </c>
      <c r="K39" s="140" t="s">
        <v>288</v>
      </c>
      <c r="L39" s="116" t="s">
        <v>289</v>
      </c>
      <c r="M39" s="6"/>
      <c r="N39" s="3"/>
      <c r="O39" s="6"/>
      <c r="P39" s="6"/>
      <c r="Q39" s="6"/>
      <c r="R39" s="6"/>
      <c r="S39" s="6"/>
      <c r="T39" s="6"/>
    </row>
    <row r="40" spans="1:20" s="7" customFormat="1" ht="64.5" customHeight="1" x14ac:dyDescent="0.25">
      <c r="A40" s="41">
        <v>31</v>
      </c>
      <c r="B40" s="39" t="s">
        <v>45</v>
      </c>
      <c r="C40" s="116" t="s">
        <v>98</v>
      </c>
      <c r="D40" s="60"/>
      <c r="E40" s="123"/>
      <c r="F40" s="119">
        <f t="shared" si="2"/>
        <v>0</v>
      </c>
      <c r="G40" s="119"/>
      <c r="H40" s="119"/>
      <c r="I40" s="119"/>
      <c r="J40" s="119">
        <f t="shared" si="1"/>
        <v>0</v>
      </c>
      <c r="K40" s="140" t="s">
        <v>294</v>
      </c>
      <c r="L40" s="116" t="s">
        <v>397</v>
      </c>
      <c r="M40" s="132"/>
      <c r="N40" s="3"/>
      <c r="O40" s="6"/>
      <c r="P40" s="6"/>
      <c r="Q40" s="6"/>
      <c r="R40" s="6"/>
      <c r="S40" s="6"/>
      <c r="T40" s="6"/>
    </row>
    <row r="41" spans="1:20" ht="70.5" customHeight="1" x14ac:dyDescent="0.2">
      <c r="A41" s="41">
        <v>32</v>
      </c>
      <c r="B41" s="39" t="s">
        <v>46</v>
      </c>
      <c r="C41" s="116" t="s">
        <v>98</v>
      </c>
      <c r="D41" s="60"/>
      <c r="E41" s="123"/>
      <c r="F41" s="119">
        <f t="shared" si="2"/>
        <v>0</v>
      </c>
      <c r="G41" s="119"/>
      <c r="H41" s="119"/>
      <c r="I41" s="119"/>
      <c r="J41" s="119">
        <f t="shared" si="1"/>
        <v>0</v>
      </c>
      <c r="K41" s="140" t="s">
        <v>296</v>
      </c>
      <c r="L41" s="122" t="s">
        <v>400</v>
      </c>
      <c r="M41" s="19"/>
      <c r="N41" s="3"/>
      <c r="O41" s="19"/>
      <c r="P41" s="19"/>
      <c r="Q41" s="19"/>
      <c r="R41" s="19"/>
      <c r="S41" s="19"/>
      <c r="T41" s="19"/>
    </row>
    <row r="42" spans="1:20" s="7" customFormat="1" ht="84" customHeight="1" x14ac:dyDescent="0.2">
      <c r="A42" s="41">
        <v>33</v>
      </c>
      <c r="B42" s="39" t="s">
        <v>47</v>
      </c>
      <c r="C42" s="116" t="s">
        <v>97</v>
      </c>
      <c r="D42" s="60"/>
      <c r="E42" s="123"/>
      <c r="F42" s="119">
        <f t="shared" si="2"/>
        <v>1</v>
      </c>
      <c r="G42" s="119"/>
      <c r="H42" s="119"/>
      <c r="I42" s="119"/>
      <c r="J42" s="119">
        <f t="shared" si="1"/>
        <v>1</v>
      </c>
      <c r="K42" s="140" t="s">
        <v>298</v>
      </c>
      <c r="L42" s="54"/>
      <c r="M42" s="6"/>
      <c r="N42" s="3"/>
      <c r="O42" s="6"/>
      <c r="P42" s="6"/>
      <c r="Q42" s="6"/>
      <c r="R42" s="6"/>
      <c r="S42" s="6"/>
      <c r="T42" s="6"/>
    </row>
    <row r="43" spans="1:20" s="7" customFormat="1" ht="111" customHeight="1" x14ac:dyDescent="0.2">
      <c r="A43" s="41">
        <v>34</v>
      </c>
      <c r="B43" s="39" t="s">
        <v>48</v>
      </c>
      <c r="C43" s="116" t="s">
        <v>98</v>
      </c>
      <c r="D43" s="60"/>
      <c r="E43" s="123"/>
      <c r="F43" s="119">
        <f t="shared" si="2"/>
        <v>0</v>
      </c>
      <c r="G43" s="119"/>
      <c r="H43" s="119"/>
      <c r="I43" s="119"/>
      <c r="J43" s="119">
        <f t="shared" si="1"/>
        <v>0</v>
      </c>
      <c r="K43" s="140" t="s">
        <v>347</v>
      </c>
      <c r="L43" s="116" t="s">
        <v>406</v>
      </c>
      <c r="M43" s="6"/>
      <c r="N43" s="3"/>
      <c r="O43" s="6"/>
      <c r="P43" s="6"/>
      <c r="Q43" s="6"/>
      <c r="R43" s="6"/>
      <c r="S43" s="6"/>
      <c r="T43" s="6"/>
    </row>
    <row r="44" spans="1:20" s="7" customFormat="1" ht="112.5" customHeight="1" x14ac:dyDescent="0.2">
      <c r="A44" s="41">
        <v>35</v>
      </c>
      <c r="B44" s="39" t="s">
        <v>49</v>
      </c>
      <c r="C44" s="116" t="s">
        <v>97</v>
      </c>
      <c r="D44" s="60"/>
      <c r="E44" s="123"/>
      <c r="F44" s="119">
        <f t="shared" si="2"/>
        <v>1</v>
      </c>
      <c r="G44" s="119"/>
      <c r="H44" s="119"/>
      <c r="I44" s="119"/>
      <c r="J44" s="119">
        <f t="shared" si="1"/>
        <v>1</v>
      </c>
      <c r="K44" s="140" t="s">
        <v>304</v>
      </c>
      <c r="L44" s="122" t="s">
        <v>403</v>
      </c>
      <c r="M44" s="6"/>
      <c r="N44" s="3"/>
      <c r="O44" s="6"/>
      <c r="P44" s="6"/>
      <c r="Q44" s="6"/>
      <c r="R44" s="6"/>
      <c r="S44" s="6"/>
      <c r="T44" s="6"/>
    </row>
    <row r="45" spans="1:20" s="7" customFormat="1" ht="117" customHeight="1" x14ac:dyDescent="0.2">
      <c r="A45" s="40">
        <v>36</v>
      </c>
      <c r="B45" s="39" t="s">
        <v>51</v>
      </c>
      <c r="C45" s="116" t="s">
        <v>98</v>
      </c>
      <c r="D45" s="60"/>
      <c r="E45" s="123"/>
      <c r="F45" s="119">
        <f t="shared" si="2"/>
        <v>0</v>
      </c>
      <c r="G45" s="119"/>
      <c r="H45" s="119"/>
      <c r="I45" s="119"/>
      <c r="J45" s="119">
        <f t="shared" si="1"/>
        <v>0</v>
      </c>
      <c r="K45" s="140" t="s">
        <v>306</v>
      </c>
      <c r="L45" s="122" t="s">
        <v>407</v>
      </c>
      <c r="M45" s="6"/>
      <c r="N45" s="3"/>
      <c r="O45" s="6"/>
      <c r="P45" s="6"/>
      <c r="Q45" s="6"/>
      <c r="R45" s="6"/>
      <c r="S45" s="6"/>
      <c r="T45" s="6"/>
    </row>
    <row r="46" spans="1:20" s="7" customFormat="1" ht="231.75" customHeight="1" x14ac:dyDescent="0.2">
      <c r="A46" s="40">
        <v>37</v>
      </c>
      <c r="B46" s="39" t="s">
        <v>52</v>
      </c>
      <c r="C46" s="116" t="s">
        <v>97</v>
      </c>
      <c r="D46" s="60"/>
      <c r="E46" s="123"/>
      <c r="F46" s="119">
        <f t="shared" si="2"/>
        <v>1</v>
      </c>
      <c r="G46" s="119"/>
      <c r="H46" s="119"/>
      <c r="I46" s="119"/>
      <c r="J46" s="119">
        <f t="shared" si="1"/>
        <v>1</v>
      </c>
      <c r="K46" s="140" t="s">
        <v>310</v>
      </c>
      <c r="L46" s="54"/>
      <c r="M46" s="6"/>
      <c r="N46" s="3"/>
      <c r="O46" s="6"/>
      <c r="P46" s="6"/>
      <c r="Q46" s="6"/>
      <c r="R46" s="6"/>
      <c r="S46" s="6"/>
      <c r="T46" s="6"/>
    </row>
    <row r="47" spans="1:20" ht="92.25" customHeight="1" x14ac:dyDescent="0.2">
      <c r="A47" s="40">
        <v>38</v>
      </c>
      <c r="B47" s="39" t="s">
        <v>53</v>
      </c>
      <c r="C47" s="116" t="s">
        <v>98</v>
      </c>
      <c r="D47" s="60"/>
      <c r="E47" s="123" t="s">
        <v>159</v>
      </c>
      <c r="F47" s="119">
        <f t="shared" si="2"/>
        <v>0</v>
      </c>
      <c r="G47" s="119"/>
      <c r="H47" s="119"/>
      <c r="I47" s="119"/>
      <c r="J47" s="119">
        <f t="shared" si="1"/>
        <v>0</v>
      </c>
      <c r="K47" s="140" t="s">
        <v>315</v>
      </c>
      <c r="L47" s="122" t="s">
        <v>408</v>
      </c>
      <c r="M47" s="6"/>
      <c r="N47" s="3"/>
      <c r="O47" s="19"/>
      <c r="P47" s="19"/>
      <c r="Q47" s="19"/>
      <c r="R47" s="19"/>
      <c r="S47" s="19"/>
      <c r="T47" s="19"/>
    </row>
    <row r="48" spans="1:20" ht="51" x14ac:dyDescent="0.2">
      <c r="A48" s="40">
        <v>39</v>
      </c>
      <c r="B48" s="39" t="s">
        <v>50</v>
      </c>
      <c r="C48" s="116" t="s">
        <v>98</v>
      </c>
      <c r="D48" s="60"/>
      <c r="E48" s="123"/>
      <c r="F48" s="119">
        <f t="shared" si="2"/>
        <v>0</v>
      </c>
      <c r="G48" s="119"/>
      <c r="H48" s="119"/>
      <c r="I48" s="119"/>
      <c r="J48" s="119">
        <f t="shared" si="1"/>
        <v>0</v>
      </c>
      <c r="K48" s="124"/>
      <c r="L48" s="116" t="s">
        <v>119</v>
      </c>
    </row>
    <row r="49" spans="1:13" ht="82.5" customHeight="1" x14ac:dyDescent="0.2">
      <c r="A49" s="40">
        <v>40</v>
      </c>
      <c r="B49" s="39" t="s">
        <v>54</v>
      </c>
      <c r="C49" s="116" t="s">
        <v>97</v>
      </c>
      <c r="D49" s="60" t="s">
        <v>113</v>
      </c>
      <c r="E49" s="123"/>
      <c r="F49" s="119">
        <f t="shared" si="2"/>
        <v>1</v>
      </c>
      <c r="G49" s="119"/>
      <c r="H49" s="119"/>
      <c r="I49" s="119"/>
      <c r="J49" s="119">
        <f t="shared" si="1"/>
        <v>1</v>
      </c>
      <c r="K49" s="140" t="s">
        <v>318</v>
      </c>
      <c r="L49" s="116" t="s">
        <v>409</v>
      </c>
    </row>
    <row r="50" spans="1:13" ht="213.75" customHeight="1" x14ac:dyDescent="0.2">
      <c r="A50" s="40">
        <v>41</v>
      </c>
      <c r="B50" s="39" t="s">
        <v>55</v>
      </c>
      <c r="C50" s="116" t="s">
        <v>98</v>
      </c>
      <c r="D50" s="60" t="s">
        <v>113</v>
      </c>
      <c r="E50" s="123"/>
      <c r="F50" s="119">
        <f t="shared" si="2"/>
        <v>0</v>
      </c>
      <c r="G50" s="119"/>
      <c r="H50" s="119"/>
      <c r="I50" s="119"/>
      <c r="J50" s="119">
        <f t="shared" si="1"/>
        <v>0</v>
      </c>
      <c r="K50" s="140" t="s">
        <v>207</v>
      </c>
      <c r="L50" s="122" t="s">
        <v>402</v>
      </c>
      <c r="M50" s="7"/>
    </row>
    <row r="51" spans="1:13" ht="68.25" customHeight="1" x14ac:dyDescent="0.2">
      <c r="A51" s="40">
        <v>42</v>
      </c>
      <c r="B51" s="39" t="s">
        <v>56</v>
      </c>
      <c r="C51" s="116" t="s">
        <v>98</v>
      </c>
      <c r="D51" s="60"/>
      <c r="E51" s="123"/>
      <c r="F51" s="119">
        <f t="shared" si="2"/>
        <v>0</v>
      </c>
      <c r="G51" s="119"/>
      <c r="H51" s="119"/>
      <c r="I51" s="119"/>
      <c r="J51" s="119">
        <f t="shared" si="1"/>
        <v>0</v>
      </c>
      <c r="K51" s="140" t="s">
        <v>348</v>
      </c>
      <c r="L51" s="122" t="s">
        <v>432</v>
      </c>
    </row>
    <row r="54" spans="1:13" x14ac:dyDescent="0.2">
      <c r="A54" s="13"/>
      <c r="B54" s="8"/>
      <c r="C54" s="8"/>
      <c r="D54" s="8"/>
      <c r="E54" s="8"/>
      <c r="F54" s="14"/>
      <c r="G54" s="14"/>
      <c r="H54" s="14"/>
      <c r="I54" s="14"/>
      <c r="J54" s="14"/>
      <c r="K54" s="14"/>
      <c r="L54" s="14"/>
    </row>
    <row r="58" spans="1:13" x14ac:dyDescent="0.2">
      <c r="A58" s="13"/>
      <c r="B58" s="8"/>
      <c r="C58" s="8"/>
      <c r="D58" s="8"/>
      <c r="E58" s="8"/>
      <c r="F58" s="14"/>
      <c r="G58" s="14"/>
      <c r="H58" s="14"/>
      <c r="I58" s="14"/>
      <c r="J58" s="14"/>
      <c r="K58" s="14"/>
      <c r="L58" s="14"/>
    </row>
    <row r="61" spans="1:13"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16" r:id="rId1"/>
    <hyperlink ref="K18" r:id="rId2" display="http://www.admbal.ru/page/plan-raboty-kontrolno-schetnoi-palaty-balakovskogo-munitsipalnogo-raiona-na-2018-god"/>
    <hyperlink ref="K19" r:id="rId3"/>
    <hyperlink ref="K20" r:id="rId4" display="http://adm-baltay.ru/finansovoe-upravlenie/proekt-byudzheta-na-2018-god/zaklyuchenie-kontrolno-schetnoy-komissii-baltayskogo-munitsipalnogo-rayona-saratovskoy-oblasti-na-proekt-mestnogo-byudzheta-baltayskogo-mr-na-2018-god-i-na-planovyiy-period-2019-i-2020-godov/"/>
    <hyperlink ref="K22" r:id="rId5"/>
    <hyperlink ref="K23" r:id="rId6"/>
    <hyperlink ref="K24" r:id="rId7"/>
    <hyperlink ref="K25" r:id="rId8"/>
    <hyperlink ref="K26" r:id="rId9"/>
    <hyperlink ref="K27" r:id="rId10"/>
    <hyperlink ref="K28" r:id="rId11"/>
    <hyperlink ref="K29" r:id="rId12"/>
    <hyperlink ref="K30" r:id="rId13" display="http://krasny-kut.ru/municipal_noe_sobranie/kontrol_no-schetnaya_komissiya/"/>
    <hyperlink ref="K31" r:id="rId14"/>
    <hyperlink ref="K32" r:id="rId15"/>
    <hyperlink ref="K33" r:id="rId16"/>
    <hyperlink ref="K34" r:id="rId17" display="http://admnburasy.ru/kck.htm"/>
    <hyperlink ref="K35" r:id="rId18"/>
    <hyperlink ref="K36" r:id="rId19" display="http://ozinki.sarmo.ru/byudzhet/finansovyy-kontrol/?ELEMENT_ID=2297"/>
    <hyperlink ref="K38" r:id="rId20"/>
    <hyperlink ref="K39" r:id="rId21"/>
    <hyperlink ref="K40" r:id="rId22"/>
    <hyperlink ref="K41" r:id="rId23"/>
    <hyperlink ref="K42" r:id="rId24"/>
    <hyperlink ref="K44" r:id="rId25"/>
    <hyperlink ref="K45" r:id="rId26"/>
    <hyperlink ref="K46" r:id="rId27"/>
    <hyperlink ref="K47" r:id="rId28"/>
    <hyperlink ref="K49" r:id="rId29"/>
    <hyperlink ref="K50" r:id="rId30"/>
    <hyperlink ref="K9" r:id="rId31"/>
    <hyperlink ref="K10" r:id="rId32"/>
    <hyperlink ref="K11" r:id="rId33"/>
    <hyperlink ref="K12" r:id="rId34"/>
    <hyperlink ref="K17" r:id="rId35"/>
    <hyperlink ref="K51" r:id="rId36" display="http://www.engels-city.ru/otkrytye-dannye-ksp/40469-informatsiya-o-rezultatakh-proverok-provodimykh-v-kontrolno-schjotnoj-palate"/>
    <hyperlink ref="K43" r:id="rId37"/>
  </hyperlinks>
  <pageMargins left="0.70866141732283472" right="0.70866141732283472" top="0.15748031496062992" bottom="0.15748031496062992" header="0.31496062992125984" footer="0.31496062992125984"/>
  <pageSetup paperSize="9" scale="50" fitToHeight="4" orientation="landscape" r:id="rId3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AA45A5E-8BC0-4BC8-A0F9-ED9CB89E47FD}">
  <ds:schemaRefs>
    <ds:schemaRef ds:uri="b1e5bdc4-b57e-4af5-8c56-e26e352185e0"/>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23</vt:i4>
      </vt:variant>
    </vt:vector>
  </HeadingPairs>
  <TitlesOfParts>
    <vt:vector size="33"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Параметры</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2018-11-12T07:38:08Z</cp:lastPrinted>
  <dcterms:created xsi:type="dcterms:W3CDTF">2014-03-12T05:40:39Z</dcterms:created>
  <dcterms:modified xsi:type="dcterms:W3CDTF">2018-11-12T07:38:59Z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