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405" yWindow="1755" windowWidth="15480" windowHeight="9000" tabRatio="793"/>
  </bookViews>
  <sheets>
    <sheet name="Оценка (Этап I - IV)" sheetId="38" r:id="rId1"/>
    <sheet name="Оценка (Этап IV)" sheetId="12" r:id="rId2"/>
    <sheet name="Методика IV этап" sheetId="25" r:id="rId3"/>
    <sheet name="Показатель 8.1" sheetId="28" r:id="rId4"/>
    <sheet name="Показатель 8.2" sheetId="33" r:id="rId5"/>
    <sheet name="Показатель 9.1" sheetId="14" r:id="rId6"/>
    <sheet name="Показатель 9.2" sheetId="34" r:id="rId7"/>
    <sheet name="Показатель 9.3" sheetId="35" r:id="rId8"/>
    <sheet name="Параметры" sheetId="17" state="hidden" r:id="rId9"/>
  </sheets>
  <externalReferences>
    <externalReference r:id="rId10"/>
  </externalReferences>
  <definedNames>
    <definedName name="_xlnm._FilterDatabase" localSheetId="3" hidden="1">'Показатель 8.1'!$A$1:$K$51</definedName>
    <definedName name="_xlnm._FilterDatabase" localSheetId="4" hidden="1">'Показатель 8.2'!$A$1:$I$52</definedName>
    <definedName name="_xlnm._FilterDatabase" localSheetId="5" hidden="1">'Показатель 9.1'!$A$7:$R$46</definedName>
    <definedName name="_xlnm._FilterDatabase" localSheetId="6" hidden="1">'Показатель 9.2'!$A$7:$T$46</definedName>
    <definedName name="_xlnm._FilterDatabase" localSheetId="7" hidden="1">'Показатель 9.3'!$A$7:$Q$46</definedName>
    <definedName name="А1" localSheetId="0">#REF!</definedName>
    <definedName name="А1" localSheetId="3">#REF!</definedName>
    <definedName name="А1" localSheetId="4">#REF!</definedName>
    <definedName name="А1" localSheetId="6">#REF!</definedName>
    <definedName name="А1" localSheetId="7">#REF!</definedName>
    <definedName name="А1">#REF!</definedName>
    <definedName name="Выбор_1.1" localSheetId="6">'Показатель 9.2'!$C$5:$C$6</definedName>
    <definedName name="Выбор_1.1" localSheetId="7">'Показатель 9.3'!$C$5:$C$6</definedName>
    <definedName name="Выбор_1.1">'Показатель 9.1'!$C$5:$C$6</definedName>
    <definedName name="Выбор_1.2" localSheetId="0">#REF!</definedName>
    <definedName name="Выбор_1.2" localSheetId="3">'Показатель 8.1'!$C$5:$C$6</definedName>
    <definedName name="Выбор_1.2" localSheetId="4">'Показатель 8.2'!$C$5:$C$6</definedName>
    <definedName name="Выбор_1.2">#REF!</definedName>
    <definedName name="Выбор_1.3" localSheetId="0">#REF!</definedName>
    <definedName name="Выбор_1.3" localSheetId="3">#REF!</definedName>
    <definedName name="Выбор_1.3" localSheetId="4">#REF!</definedName>
    <definedName name="Выбор_1.3" localSheetId="6">#REF!</definedName>
    <definedName name="Выбор_1.3" localSheetId="7">#REF!</definedName>
    <definedName name="Выбор_1.3">#REF!</definedName>
    <definedName name="Выбор_4.1" localSheetId="0">#REF!</definedName>
    <definedName name="Выбор_4.1" localSheetId="3">#REF!</definedName>
    <definedName name="Выбор_4.1" localSheetId="4">#REF!</definedName>
    <definedName name="Выбор_4.1" localSheetId="6">#REF!</definedName>
    <definedName name="Выбор_4.1" localSheetId="7">#REF!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3">#REF!</definedName>
    <definedName name="Выбор1.1" localSheetId="4">#REF!</definedName>
    <definedName name="Выбор1.1" localSheetId="6">#REF!</definedName>
    <definedName name="Выбор1.1" localSheetId="7">#REF!</definedName>
    <definedName name="Выбор1.1">#REF!</definedName>
    <definedName name="Да_нет" localSheetId="0">#REF!</definedName>
    <definedName name="Да_нет" localSheetId="3">#REF!</definedName>
    <definedName name="Да_нет" localSheetId="4">#REF!</definedName>
    <definedName name="Да_нет" localSheetId="6">#REF!</definedName>
    <definedName name="Да_нет" localSheetId="7">#REF!</definedName>
    <definedName name="Да_нет">#REF!</definedName>
    <definedName name="_xlnm.Print_Titles" localSheetId="0">'Оценка (Этап I - IV)'!$3:$4</definedName>
    <definedName name="_xlnm.Print_Titles" localSheetId="1">'Оценка (Этап IV)'!$3:$4</definedName>
    <definedName name="_xlnm.Print_Titles" localSheetId="3">'Показатель 8.1'!$4:$6</definedName>
    <definedName name="_xlnm.Print_Titles" localSheetId="4">'Показатель 8.2'!$4:$6</definedName>
    <definedName name="_xlnm.Print_Titles" localSheetId="5">'Показатель 9.1'!$4:$6</definedName>
    <definedName name="_xlnm.Print_Titles" localSheetId="6">'Показатель 9.2'!$4:$6</definedName>
    <definedName name="_xlnm.Print_Titles" localSheetId="7">'Показатель 9.3'!$4:$6</definedName>
    <definedName name="Коэфициент">[1]Параметры!$C$3:$C$4</definedName>
    <definedName name="_xlnm.Print_Area" localSheetId="0">'Оценка (Этап I - IV)'!$A$1:$F$49</definedName>
    <definedName name="_xlnm.Print_Area" localSheetId="1">'Оценка (Этап IV)'!$A$1:$G$49</definedName>
    <definedName name="_xlnm.Print_Area" localSheetId="3">'Показатель 8.1'!$A$1:$L$51</definedName>
    <definedName name="_xlnm.Print_Area" localSheetId="4">'Показатель 8.2'!$A$1:$J$52</definedName>
    <definedName name="_xlnm.Print_Area" localSheetId="5">'Показатель 9.1'!$A$1:$J$50</definedName>
    <definedName name="_xlnm.Print_Area" localSheetId="6">'Показатель 9.2'!$A$1:$L$50</definedName>
    <definedName name="_xlnm.Print_Area" localSheetId="7">'Показатель 9.3'!$A$1:$I$50</definedName>
    <definedName name="Формат">Параметры!$C$3:$C$4</definedName>
  </definedNames>
  <calcPr calcId="145621"/>
</workbook>
</file>

<file path=xl/calcChain.xml><?xml version="1.0" encoding="utf-8"?>
<calcChain xmlns="http://schemas.openxmlformats.org/spreadsheetml/2006/main">
  <c r="C9" i="12" l="1"/>
  <c r="D9" i="12"/>
  <c r="J26" i="34" l="1"/>
  <c r="G7" i="12" l="1"/>
  <c r="F7" i="12"/>
  <c r="E7" i="12"/>
  <c r="C7" i="12"/>
  <c r="C5" i="35" l="1"/>
  <c r="C4" i="35"/>
  <c r="A3" i="35"/>
  <c r="F9" i="34"/>
  <c r="F10" i="34"/>
  <c r="F11" i="34"/>
  <c r="F13" i="34"/>
  <c r="F14" i="34"/>
  <c r="F15" i="34"/>
  <c r="F16" i="34"/>
  <c r="F17" i="34"/>
  <c r="F18" i="34"/>
  <c r="F19" i="34"/>
  <c r="F20" i="34"/>
  <c r="F21" i="34"/>
  <c r="F22" i="34"/>
  <c r="F23" i="34"/>
  <c r="F24" i="34"/>
  <c r="F25" i="34"/>
  <c r="F26" i="34"/>
  <c r="F27" i="34"/>
  <c r="F28" i="34"/>
  <c r="F29" i="34"/>
  <c r="F30" i="34"/>
  <c r="F31" i="34"/>
  <c r="F32" i="34"/>
  <c r="F33" i="34"/>
  <c r="F34" i="34"/>
  <c r="F35" i="34"/>
  <c r="F36" i="34"/>
  <c r="F37" i="34"/>
  <c r="F38" i="34"/>
  <c r="F39" i="34"/>
  <c r="F40" i="34"/>
  <c r="F41" i="34"/>
  <c r="F42" i="34"/>
  <c r="F43" i="34"/>
  <c r="F44" i="34"/>
  <c r="F45" i="34"/>
  <c r="F46" i="34"/>
  <c r="F47" i="34"/>
  <c r="F48" i="34"/>
  <c r="F49" i="34"/>
  <c r="F50" i="34"/>
  <c r="F8" i="34"/>
  <c r="C6" i="34"/>
  <c r="C5" i="34"/>
  <c r="C4" i="34"/>
  <c r="A3" i="34"/>
  <c r="C6" i="14"/>
  <c r="C5" i="14"/>
  <c r="C4" i="14"/>
  <c r="A3" i="14"/>
  <c r="E11" i="33"/>
  <c r="E12" i="33"/>
  <c r="E13" i="33"/>
  <c r="E15" i="33"/>
  <c r="E16" i="33"/>
  <c r="E17" i="33"/>
  <c r="E18" i="33"/>
  <c r="E19" i="33"/>
  <c r="E20" i="33"/>
  <c r="E21" i="33"/>
  <c r="E22" i="33"/>
  <c r="E23" i="33"/>
  <c r="E24" i="33"/>
  <c r="E25" i="33"/>
  <c r="E26" i="33"/>
  <c r="E27" i="33"/>
  <c r="E28" i="33"/>
  <c r="E29" i="33"/>
  <c r="E30" i="33"/>
  <c r="E31" i="33"/>
  <c r="E32" i="33"/>
  <c r="E33" i="33"/>
  <c r="E34" i="33"/>
  <c r="E35" i="33"/>
  <c r="E36" i="33"/>
  <c r="E37" i="33"/>
  <c r="E38" i="33"/>
  <c r="E39" i="33"/>
  <c r="E40" i="33"/>
  <c r="E41" i="33"/>
  <c r="E42" i="33"/>
  <c r="E43" i="33"/>
  <c r="E44" i="33"/>
  <c r="E45" i="33"/>
  <c r="E46" i="33"/>
  <c r="E47" i="33"/>
  <c r="E48" i="33"/>
  <c r="E49" i="33"/>
  <c r="E50" i="33"/>
  <c r="E51" i="33"/>
  <c r="E52" i="33"/>
  <c r="E10" i="33"/>
  <c r="H10" i="33" s="1"/>
  <c r="D7" i="12" s="1"/>
  <c r="C8" i="33"/>
  <c r="C7" i="33"/>
  <c r="C6" i="33"/>
  <c r="C5" i="33"/>
  <c r="C4" i="33"/>
  <c r="A3" i="33"/>
  <c r="F10" i="28"/>
  <c r="F11" i="28"/>
  <c r="F12" i="28"/>
  <c r="F14" i="28"/>
  <c r="F15" i="28"/>
  <c r="F16" i="28"/>
  <c r="F17" i="28"/>
  <c r="F18" i="28"/>
  <c r="F19" i="28"/>
  <c r="F20" i="28"/>
  <c r="F21" i="28"/>
  <c r="F22" i="28"/>
  <c r="F23" i="28"/>
  <c r="F24" i="28"/>
  <c r="F25" i="28"/>
  <c r="F26" i="28"/>
  <c r="F27" i="28"/>
  <c r="F28" i="28"/>
  <c r="F29" i="28"/>
  <c r="F30" i="28"/>
  <c r="F31" i="28"/>
  <c r="F32" i="28"/>
  <c r="F33" i="28"/>
  <c r="F34" i="28"/>
  <c r="F35" i="28"/>
  <c r="F36" i="28"/>
  <c r="F37" i="28"/>
  <c r="F38" i="28"/>
  <c r="F39" i="28"/>
  <c r="F40" i="28"/>
  <c r="F41" i="28"/>
  <c r="F42" i="28"/>
  <c r="F43" i="28"/>
  <c r="F44" i="28"/>
  <c r="F45" i="28"/>
  <c r="F46" i="28"/>
  <c r="F47" i="28"/>
  <c r="F48" i="28"/>
  <c r="F49" i="28"/>
  <c r="F50" i="28"/>
  <c r="F51" i="28"/>
  <c r="F9" i="28"/>
  <c r="C7" i="28"/>
  <c r="C6" i="28"/>
  <c r="C5" i="28"/>
  <c r="C4" i="28"/>
  <c r="A3" i="28"/>
  <c r="B5" i="38" l="1"/>
  <c r="G5" i="12" l="1"/>
  <c r="F5" i="12"/>
  <c r="E5" i="12"/>
  <c r="D5" i="12"/>
  <c r="C5" i="12"/>
  <c r="G3" i="12"/>
  <c r="F3" i="12"/>
  <c r="E3" i="12"/>
  <c r="D3" i="12"/>
  <c r="C3" i="12"/>
  <c r="C6" i="35"/>
  <c r="E21" i="35"/>
  <c r="G21" i="35" s="1"/>
  <c r="G20" i="12" s="1"/>
  <c r="E13" i="35" l="1"/>
  <c r="G13" i="35" s="1"/>
  <c r="G12" i="12" s="1"/>
  <c r="E50" i="35"/>
  <c r="G50" i="35" s="1"/>
  <c r="G49" i="12" s="1"/>
  <c r="E43" i="35"/>
  <c r="G43" i="35" s="1"/>
  <c r="G42" i="12" s="1"/>
  <c r="E34" i="35"/>
  <c r="G34" i="35" s="1"/>
  <c r="G33" i="12" s="1"/>
  <c r="E28" i="35"/>
  <c r="G28" i="35" s="1"/>
  <c r="G27" i="12" s="1"/>
  <c r="E27" i="35"/>
  <c r="G27" i="35" s="1"/>
  <c r="G26" i="12" s="1"/>
  <c r="E20" i="35"/>
  <c r="G20" i="35" s="1"/>
  <c r="G19" i="12" s="1"/>
  <c r="E9" i="35"/>
  <c r="G9" i="35" s="1"/>
  <c r="G8" i="12" s="1"/>
  <c r="E44" i="35"/>
  <c r="G44" i="35" s="1"/>
  <c r="G43" i="12" s="1"/>
  <c r="E26" i="35"/>
  <c r="G26" i="35" s="1"/>
  <c r="G25" i="12" s="1"/>
  <c r="E42" i="35"/>
  <c r="G42" i="35" s="1"/>
  <c r="G41" i="12" s="1"/>
  <c r="E19" i="35"/>
  <c r="G19" i="35" s="1"/>
  <c r="G18" i="12" s="1"/>
  <c r="E36" i="35"/>
  <c r="G36" i="35" s="1"/>
  <c r="G35" i="12" s="1"/>
  <c r="E18" i="35"/>
  <c r="G18" i="35" s="1"/>
  <c r="G17" i="12" s="1"/>
  <c r="E35" i="35"/>
  <c r="G35" i="35" s="1"/>
  <c r="G34" i="12" s="1"/>
  <c r="E48" i="35"/>
  <c r="G48" i="35" s="1"/>
  <c r="G47" i="12" s="1"/>
  <c r="E32" i="35"/>
  <c r="G32" i="35" s="1"/>
  <c r="G31" i="12" s="1"/>
  <c r="E16" i="35"/>
  <c r="G16" i="35" s="1"/>
  <c r="G15" i="12" s="1"/>
  <c r="E15" i="35"/>
  <c r="G15" i="35" s="1"/>
  <c r="G14" i="12" s="1"/>
  <c r="E49" i="35"/>
  <c r="G49" i="35" s="1"/>
  <c r="G48" i="12" s="1"/>
  <c r="E41" i="35"/>
  <c r="G41" i="35" s="1"/>
  <c r="G40" i="12" s="1"/>
  <c r="E33" i="35"/>
  <c r="G33" i="35" s="1"/>
  <c r="G32" i="12" s="1"/>
  <c r="E25" i="35"/>
  <c r="G25" i="35" s="1"/>
  <c r="G24" i="12" s="1"/>
  <c r="E17" i="35"/>
  <c r="G17" i="35" s="1"/>
  <c r="G16" i="12" s="1"/>
  <c r="E40" i="35"/>
  <c r="G40" i="35" s="1"/>
  <c r="G39" i="12" s="1"/>
  <c r="E24" i="35"/>
  <c r="G24" i="35" s="1"/>
  <c r="G23" i="12" s="1"/>
  <c r="E47" i="35"/>
  <c r="G47" i="35" s="1"/>
  <c r="G46" i="12" s="1"/>
  <c r="E31" i="35"/>
  <c r="G31" i="35" s="1"/>
  <c r="G30" i="12" s="1"/>
  <c r="J21" i="34"/>
  <c r="F20" i="12" s="1"/>
  <c r="E11" i="35"/>
  <c r="G11" i="35" s="1"/>
  <c r="G10" i="12" s="1"/>
  <c r="E46" i="35"/>
  <c r="G46" i="35" s="1"/>
  <c r="G45" i="12" s="1"/>
  <c r="E38" i="35"/>
  <c r="G38" i="35" s="1"/>
  <c r="G37" i="12" s="1"/>
  <c r="E30" i="35"/>
  <c r="G30" i="35" s="1"/>
  <c r="G29" i="12" s="1"/>
  <c r="E22" i="35"/>
  <c r="G22" i="35" s="1"/>
  <c r="G21" i="12" s="1"/>
  <c r="E14" i="35"/>
  <c r="G14" i="35" s="1"/>
  <c r="G13" i="12" s="1"/>
  <c r="E8" i="35"/>
  <c r="G8" i="35" s="1"/>
  <c r="E39" i="35"/>
  <c r="G39" i="35" s="1"/>
  <c r="G38" i="12" s="1"/>
  <c r="E23" i="35"/>
  <c r="G23" i="35" s="1"/>
  <c r="G22" i="12" s="1"/>
  <c r="E10" i="35"/>
  <c r="G10" i="35" s="1"/>
  <c r="G9" i="12" s="1"/>
  <c r="E45" i="35"/>
  <c r="G45" i="35" s="1"/>
  <c r="G44" i="12" s="1"/>
  <c r="E37" i="35"/>
  <c r="G37" i="35" s="1"/>
  <c r="G36" i="12" s="1"/>
  <c r="E29" i="35"/>
  <c r="G29" i="35" s="1"/>
  <c r="G28" i="12" s="1"/>
  <c r="J42" i="34"/>
  <c r="F41" i="12" s="1"/>
  <c r="J18" i="34"/>
  <c r="F17" i="12" s="1"/>
  <c r="J49" i="34"/>
  <c r="F48" i="12" s="1"/>
  <c r="J33" i="34"/>
  <c r="F32" i="12" s="1"/>
  <c r="J25" i="34"/>
  <c r="F24" i="12" s="1"/>
  <c r="J48" i="34"/>
  <c r="F47" i="12" s="1"/>
  <c r="J32" i="34"/>
  <c r="F31" i="12" s="1"/>
  <c r="J16" i="34"/>
  <c r="F15" i="12" s="1"/>
  <c r="J8" i="34"/>
  <c r="J47" i="34"/>
  <c r="F46" i="12" s="1"/>
  <c r="J23" i="34"/>
  <c r="F22" i="12" s="1"/>
  <c r="J9" i="34"/>
  <c r="F8" i="12" s="1"/>
  <c r="J44" i="34"/>
  <c r="F43" i="12" s="1"/>
  <c r="J36" i="34"/>
  <c r="F35" i="12" s="1"/>
  <c r="J28" i="34"/>
  <c r="F27" i="12" s="1"/>
  <c r="J20" i="34"/>
  <c r="F19" i="12" s="1"/>
  <c r="J13" i="34"/>
  <c r="F12" i="12" s="1"/>
  <c r="J43" i="34"/>
  <c r="F42" i="12" s="1"/>
  <c r="J35" i="34"/>
  <c r="F34" i="12" s="1"/>
  <c r="J27" i="34"/>
  <c r="F26" i="12" s="1"/>
  <c r="J19" i="34"/>
  <c r="F18" i="12" s="1"/>
  <c r="J50" i="34"/>
  <c r="F49" i="12" s="1"/>
  <c r="J34" i="34"/>
  <c r="F33" i="12" s="1"/>
  <c r="F25" i="12"/>
  <c r="J41" i="34"/>
  <c r="F40" i="12" s="1"/>
  <c r="J17" i="34"/>
  <c r="F16" i="12" s="1"/>
  <c r="J40" i="34"/>
  <c r="F39" i="12" s="1"/>
  <c r="J24" i="34"/>
  <c r="F23" i="12" s="1"/>
  <c r="J39" i="34"/>
  <c r="F38" i="12" s="1"/>
  <c r="J31" i="34"/>
  <c r="F30" i="12" s="1"/>
  <c r="J15" i="34"/>
  <c r="F14" i="12" s="1"/>
  <c r="J11" i="34"/>
  <c r="F10" i="12" s="1"/>
  <c r="J46" i="34"/>
  <c r="F45" i="12" s="1"/>
  <c r="J38" i="34"/>
  <c r="F37" i="12" s="1"/>
  <c r="J30" i="34"/>
  <c r="F29" i="12" s="1"/>
  <c r="J22" i="34"/>
  <c r="F21" i="12" s="1"/>
  <c r="J14" i="34"/>
  <c r="F13" i="12" s="1"/>
  <c r="J10" i="34"/>
  <c r="F9" i="12" s="1"/>
  <c r="J45" i="34"/>
  <c r="F44" i="12" s="1"/>
  <c r="J37" i="34"/>
  <c r="F36" i="12" s="1"/>
  <c r="J29" i="34"/>
  <c r="F28" i="12" s="1"/>
  <c r="J15" i="28"/>
  <c r="C13" i="12" s="1"/>
  <c r="C17" i="25"/>
  <c r="C5" i="25"/>
  <c r="C30" i="25" s="1"/>
  <c r="J28" i="28" l="1"/>
  <c r="C26" i="12" s="1"/>
  <c r="J36" i="28"/>
  <c r="C34" i="12" s="1"/>
  <c r="E18" i="14"/>
  <c r="H18" i="14" s="1"/>
  <c r="E17" i="12" s="1"/>
  <c r="E26" i="14"/>
  <c r="H26" i="14" s="1"/>
  <c r="E25" i="12" s="1"/>
  <c r="E34" i="14"/>
  <c r="H34" i="14" s="1"/>
  <c r="E33" i="12" s="1"/>
  <c r="E42" i="14"/>
  <c r="H42" i="14" s="1"/>
  <c r="E41" i="12" s="1"/>
  <c r="E50" i="14"/>
  <c r="H50" i="14" s="1"/>
  <c r="E49" i="12" s="1"/>
  <c r="E20" i="14"/>
  <c r="H20" i="14" s="1"/>
  <c r="E19" i="12" s="1"/>
  <c r="E28" i="14"/>
  <c r="H28" i="14" s="1"/>
  <c r="E27" i="12" s="1"/>
  <c r="E44" i="14"/>
  <c r="H44" i="14" s="1"/>
  <c r="E43" i="12" s="1"/>
  <c r="E9" i="14"/>
  <c r="H9" i="14" s="1"/>
  <c r="E8" i="12" s="1"/>
  <c r="E47" i="14"/>
  <c r="H47" i="14" s="1"/>
  <c r="E46" i="12" s="1"/>
  <c r="E25" i="14"/>
  <c r="H25" i="14" s="1"/>
  <c r="E24" i="12" s="1"/>
  <c r="E41" i="14"/>
  <c r="H41" i="14" s="1"/>
  <c r="E40" i="12" s="1"/>
  <c r="E19" i="14"/>
  <c r="H19" i="14" s="1"/>
  <c r="E18" i="12" s="1"/>
  <c r="E27" i="14"/>
  <c r="H27" i="14" s="1"/>
  <c r="E26" i="12" s="1"/>
  <c r="E35" i="14"/>
  <c r="H35" i="14" s="1"/>
  <c r="E34" i="12" s="1"/>
  <c r="E43" i="14"/>
  <c r="H43" i="14" s="1"/>
  <c r="E42" i="12" s="1"/>
  <c r="E13" i="14"/>
  <c r="H13" i="14" s="1"/>
  <c r="E12" i="12" s="1"/>
  <c r="E21" i="14"/>
  <c r="H21" i="14" s="1"/>
  <c r="E20" i="12" s="1"/>
  <c r="E29" i="14"/>
  <c r="H29" i="14" s="1"/>
  <c r="E28" i="12" s="1"/>
  <c r="E37" i="14"/>
  <c r="H37" i="14" s="1"/>
  <c r="E36" i="12" s="1"/>
  <c r="E45" i="14"/>
  <c r="H45" i="14" s="1"/>
  <c r="E44" i="12" s="1"/>
  <c r="E10" i="14"/>
  <c r="H10" i="14" s="1"/>
  <c r="E9" i="12" s="1"/>
  <c r="E14" i="14"/>
  <c r="H14" i="14" s="1"/>
  <c r="E13" i="12" s="1"/>
  <c r="E30" i="14"/>
  <c r="H30" i="14" s="1"/>
  <c r="E29" i="12" s="1"/>
  <c r="E46" i="14"/>
  <c r="H46" i="14" s="1"/>
  <c r="E45" i="12" s="1"/>
  <c r="E11" i="14"/>
  <c r="H11" i="14" s="1"/>
  <c r="E10" i="12" s="1"/>
  <c r="E15" i="14"/>
  <c r="H15" i="14" s="1"/>
  <c r="E14" i="12" s="1"/>
  <c r="E23" i="14"/>
  <c r="H23" i="14" s="1"/>
  <c r="E22" i="12" s="1"/>
  <c r="E31" i="14"/>
  <c r="H31" i="14" s="1"/>
  <c r="E30" i="12" s="1"/>
  <c r="E39" i="14"/>
  <c r="H39" i="14" s="1"/>
  <c r="E38" i="12" s="1"/>
  <c r="E8" i="14"/>
  <c r="H8" i="14" s="1"/>
  <c r="E16" i="14"/>
  <c r="H16" i="14" s="1"/>
  <c r="E15" i="12" s="1"/>
  <c r="E24" i="14"/>
  <c r="H24" i="14" s="1"/>
  <c r="E23" i="12" s="1"/>
  <c r="E32" i="14"/>
  <c r="H32" i="14" s="1"/>
  <c r="E31" i="12" s="1"/>
  <c r="E40" i="14"/>
  <c r="H40" i="14" s="1"/>
  <c r="E39" i="12" s="1"/>
  <c r="E48" i="14"/>
  <c r="H48" i="14" s="1"/>
  <c r="E47" i="12" s="1"/>
  <c r="E33" i="14"/>
  <c r="H33" i="14" s="1"/>
  <c r="E32" i="12" s="1"/>
  <c r="E49" i="14"/>
  <c r="H49" i="14" s="1"/>
  <c r="E48" i="12" s="1"/>
  <c r="E36" i="14"/>
  <c r="H36" i="14" s="1"/>
  <c r="E35" i="12" s="1"/>
  <c r="E22" i="14"/>
  <c r="H22" i="14" s="1"/>
  <c r="E21" i="12" s="1"/>
  <c r="E38" i="14"/>
  <c r="H38" i="14" s="1"/>
  <c r="E37" i="12" s="1"/>
  <c r="E17" i="14"/>
  <c r="H17" i="14" s="1"/>
  <c r="E16" i="12" s="1"/>
  <c r="J14" i="28"/>
  <c r="C12" i="12" s="1"/>
  <c r="J44" i="28"/>
  <c r="C42" i="12" s="1"/>
  <c r="H16" i="33"/>
  <c r="D13" i="12" s="1"/>
  <c r="H24" i="33"/>
  <c r="D21" i="12" s="1"/>
  <c r="H32" i="33"/>
  <c r="D29" i="12" s="1"/>
  <c r="H40" i="33"/>
  <c r="D37" i="12" s="1"/>
  <c r="H48" i="33"/>
  <c r="D45" i="12" s="1"/>
  <c r="H13" i="33"/>
  <c r="D10" i="12" s="1"/>
  <c r="H17" i="33"/>
  <c r="D14" i="12" s="1"/>
  <c r="H25" i="33"/>
  <c r="D22" i="12" s="1"/>
  <c r="H33" i="33"/>
  <c r="D30" i="12" s="1"/>
  <c r="H41" i="33"/>
  <c r="D38" i="12" s="1"/>
  <c r="H49" i="33"/>
  <c r="D46" i="12" s="1"/>
  <c r="H18" i="33"/>
  <c r="D15" i="12" s="1"/>
  <c r="H26" i="33"/>
  <c r="D23" i="12" s="1"/>
  <c r="H34" i="33"/>
  <c r="D31" i="12" s="1"/>
  <c r="H42" i="33"/>
  <c r="D39" i="12" s="1"/>
  <c r="H50" i="33"/>
  <c r="D47" i="12" s="1"/>
  <c r="H19" i="33"/>
  <c r="D16" i="12" s="1"/>
  <c r="H27" i="33"/>
  <c r="D24" i="12" s="1"/>
  <c r="H35" i="33"/>
  <c r="D32" i="12" s="1"/>
  <c r="H43" i="33"/>
  <c r="D40" i="12" s="1"/>
  <c r="H51" i="33"/>
  <c r="D48" i="12" s="1"/>
  <c r="H20" i="33"/>
  <c r="D17" i="12" s="1"/>
  <c r="H28" i="33"/>
  <c r="D25" i="12" s="1"/>
  <c r="H36" i="33"/>
  <c r="D33" i="12" s="1"/>
  <c r="H44" i="33"/>
  <c r="D41" i="12" s="1"/>
  <c r="H52" i="33"/>
  <c r="D49" i="12" s="1"/>
  <c r="H21" i="33"/>
  <c r="D18" i="12" s="1"/>
  <c r="H29" i="33"/>
  <c r="D26" i="12" s="1"/>
  <c r="H37" i="33"/>
  <c r="D34" i="12" s="1"/>
  <c r="H45" i="33"/>
  <c r="D42" i="12" s="1"/>
  <c r="H15" i="33"/>
  <c r="D12" i="12" s="1"/>
  <c r="H22" i="33"/>
  <c r="D19" i="12" s="1"/>
  <c r="H30" i="33"/>
  <c r="D27" i="12" s="1"/>
  <c r="H38" i="33"/>
  <c r="D35" i="12" s="1"/>
  <c r="H46" i="33"/>
  <c r="D43" i="12" s="1"/>
  <c r="H11" i="33"/>
  <c r="D8" i="12" s="1"/>
  <c r="H23" i="33"/>
  <c r="D20" i="12" s="1"/>
  <c r="H31" i="33"/>
  <c r="D28" i="12" s="1"/>
  <c r="H39" i="33"/>
  <c r="D36" i="12" s="1"/>
  <c r="H47" i="33"/>
  <c r="D44" i="12" s="1"/>
  <c r="H12" i="33"/>
  <c r="J46" i="28"/>
  <c r="C44" i="12" s="1"/>
  <c r="J38" i="28"/>
  <c r="C36" i="12" s="1"/>
  <c r="J30" i="28"/>
  <c r="C28" i="12" s="1"/>
  <c r="J22" i="28"/>
  <c r="C20" i="12" s="1"/>
  <c r="J45" i="28"/>
  <c r="C43" i="12" s="1"/>
  <c r="J37" i="28"/>
  <c r="C35" i="12" s="1"/>
  <c r="J29" i="28"/>
  <c r="C27" i="12" s="1"/>
  <c r="J21" i="28"/>
  <c r="C19" i="12" s="1"/>
  <c r="J49" i="28"/>
  <c r="C47" i="12" s="1"/>
  <c r="J41" i="28"/>
  <c r="C39" i="12" s="1"/>
  <c r="J33" i="28"/>
  <c r="C31" i="12" s="1"/>
  <c r="J25" i="28"/>
  <c r="C23" i="12" s="1"/>
  <c r="J17" i="28"/>
  <c r="C15" i="12" s="1"/>
  <c r="J42" i="28"/>
  <c r="C40" i="12" s="1"/>
  <c r="J26" i="28"/>
  <c r="C24" i="12" s="1"/>
  <c r="J48" i="28"/>
  <c r="C46" i="12" s="1"/>
  <c r="J40" i="28"/>
  <c r="C38" i="12" s="1"/>
  <c r="J32" i="28"/>
  <c r="C30" i="12" s="1"/>
  <c r="J24" i="28"/>
  <c r="C22" i="12" s="1"/>
  <c r="J16" i="28"/>
  <c r="C14" i="12" s="1"/>
  <c r="J20" i="28"/>
  <c r="C18" i="12" s="1"/>
  <c r="J51" i="28"/>
  <c r="C49" i="12" s="1"/>
  <c r="J43" i="28"/>
  <c r="C41" i="12" s="1"/>
  <c r="J35" i="28"/>
  <c r="C33" i="12" s="1"/>
  <c r="J27" i="28"/>
  <c r="C25" i="12" s="1"/>
  <c r="J19" i="28"/>
  <c r="C17" i="12" s="1"/>
  <c r="J50" i="28"/>
  <c r="C48" i="12" s="1"/>
  <c r="J34" i="28"/>
  <c r="C32" i="12" s="1"/>
  <c r="J18" i="28"/>
  <c r="C16" i="12" s="1"/>
  <c r="J47" i="28"/>
  <c r="C45" i="12" s="1"/>
  <c r="J39" i="28"/>
  <c r="C37" i="12" s="1"/>
  <c r="J31" i="28"/>
  <c r="C29" i="12" s="1"/>
  <c r="J23" i="28"/>
  <c r="C21" i="12" s="1"/>
  <c r="J12" i="28" l="1"/>
  <c r="C10" i="12" s="1"/>
  <c r="J11" i="28"/>
  <c r="J10" i="28"/>
  <c r="C8" i="12" s="1"/>
  <c r="J9" i="28"/>
  <c r="B5" i="12" l="1"/>
  <c r="B16" i="12" l="1"/>
  <c r="C16" i="38" s="1"/>
  <c r="B12" i="12"/>
  <c r="C12" i="38" s="1"/>
  <c r="B8" i="12"/>
  <c r="C8" i="38" s="1"/>
  <c r="B24" i="12"/>
  <c r="C24" i="38" s="1"/>
  <c r="B49" i="12"/>
  <c r="C49" i="38" s="1"/>
  <c r="B18" i="12"/>
  <c r="C18" i="38" s="1"/>
  <c r="B13" i="12"/>
  <c r="C13" i="38" s="1"/>
  <c r="B21" i="12"/>
  <c r="C21" i="38" s="1"/>
  <c r="B20" i="12"/>
  <c r="C20" i="38" s="1"/>
  <c r="B15" i="12"/>
  <c r="C15" i="38" s="1"/>
  <c r="B48" i="12"/>
  <c r="C48" i="38" s="1"/>
  <c r="B14" i="12"/>
  <c r="C14" i="38" s="1"/>
  <c r="B17" i="12"/>
  <c r="C17" i="38" s="1"/>
  <c r="B19" i="12"/>
  <c r="C19" i="38" s="1"/>
  <c r="B23" i="12"/>
  <c r="C23" i="38" s="1"/>
  <c r="B25" i="12"/>
  <c r="C25" i="38" s="1"/>
  <c r="B26" i="12"/>
  <c r="C26" i="38" s="1"/>
  <c r="B22" i="12"/>
  <c r="C22" i="38" s="1"/>
  <c r="B7" i="12"/>
  <c r="C7" i="38" s="1"/>
  <c r="B22" i="38" l="1"/>
  <c r="B49" i="38"/>
  <c r="B48" i="38"/>
  <c r="B17" i="38"/>
  <c r="B26" i="38"/>
  <c r="B25" i="38"/>
  <c r="B7" i="38"/>
  <c r="B8" i="38"/>
  <c r="B24" i="38"/>
  <c r="B23" i="38"/>
  <c r="B21" i="38"/>
  <c r="B20" i="38"/>
  <c r="B19" i="38"/>
  <c r="B18" i="38"/>
  <c r="B16" i="38"/>
  <c r="B15" i="38"/>
  <c r="B14" i="38"/>
  <c r="B13" i="38"/>
  <c r="B12" i="38"/>
  <c r="B38" i="12"/>
  <c r="C38" i="38" s="1"/>
  <c r="B47" i="12"/>
  <c r="C47" i="38" s="1"/>
  <c r="B9" i="12"/>
  <c r="C9" i="38" s="1"/>
  <c r="B10" i="12"/>
  <c r="C10" i="38" s="1"/>
  <c r="B46" i="12"/>
  <c r="C46" i="38" s="1"/>
  <c r="B10" i="38" l="1"/>
  <c r="B47" i="38"/>
  <c r="B46" i="38"/>
  <c r="B38" i="38"/>
  <c r="B9" i="38"/>
  <c r="B42" i="12"/>
  <c r="C42" i="38" s="1"/>
  <c r="B31" i="12"/>
  <c r="C31" i="38" s="1"/>
  <c r="B27" i="12"/>
  <c r="C27" i="38" s="1"/>
  <c r="B28" i="12"/>
  <c r="C28" i="38" s="1"/>
  <c r="B44" i="12"/>
  <c r="C44" i="38" s="1"/>
  <c r="B30" i="12"/>
  <c r="C30" i="38" s="1"/>
  <c r="B40" i="12"/>
  <c r="C40" i="38" s="1"/>
  <c r="B33" i="12"/>
  <c r="B39" i="12"/>
  <c r="C39" i="38" s="1"/>
  <c r="B36" i="12"/>
  <c r="C36" i="38" s="1"/>
  <c r="B34" i="12"/>
  <c r="C34" i="38" s="1"/>
  <c r="B43" i="12"/>
  <c r="C43" i="38" s="1"/>
  <c r="B41" i="12"/>
  <c r="C41" i="38" s="1"/>
  <c r="B32" i="12"/>
  <c r="C32" i="38" s="1"/>
  <c r="B29" i="12"/>
  <c r="C29" i="38" s="1"/>
  <c r="B37" i="12"/>
  <c r="C37" i="38" s="1"/>
  <c r="B45" i="12"/>
  <c r="C45" i="38" s="1"/>
  <c r="B35" i="12"/>
  <c r="C35" i="38" s="1"/>
  <c r="C33" i="38" l="1"/>
  <c r="B33" i="38" s="1"/>
  <c r="B45" i="38"/>
  <c r="B44" i="38"/>
  <c r="B43" i="38"/>
  <c r="B42" i="38"/>
  <c r="B41" i="38"/>
  <c r="B40" i="38"/>
  <c r="B39" i="38"/>
  <c r="B37" i="38"/>
  <c r="B36" i="38"/>
  <c r="B35" i="38"/>
  <c r="B34" i="38"/>
  <c r="B32" i="38"/>
  <c r="B31" i="38"/>
  <c r="B30" i="38"/>
  <c r="B29" i="38"/>
  <c r="B28" i="38"/>
  <c r="B27" i="38"/>
</calcChain>
</file>

<file path=xl/sharedStrings.xml><?xml version="1.0" encoding="utf-8"?>
<sst xmlns="http://schemas.openxmlformats.org/spreadsheetml/2006/main" count="1064" uniqueCount="407">
  <si>
    <t>Календарный период</t>
  </si>
  <si>
    <t>Единица измерения</t>
  </si>
  <si>
    <t>баллов</t>
  </si>
  <si>
    <t>Ссылка на источник данных</t>
  </si>
  <si>
    <t>№ п/п</t>
  </si>
  <si>
    <t>Вопросы и варианты ответов</t>
  </si>
  <si>
    <t>Баллы</t>
  </si>
  <si>
    <t>Варианты ответов</t>
  </si>
  <si>
    <t>Форматы</t>
  </si>
  <si>
    <t>машиночитаемый</t>
  </si>
  <si>
    <t>графический</t>
  </si>
  <si>
    <t>графический формат</t>
  </si>
  <si>
    <t>Итого</t>
  </si>
  <si>
    <t>баллы</t>
  </si>
  <si>
    <t>понижающие коэффициенты</t>
  </si>
  <si>
    <t>Вопрос</t>
  </si>
  <si>
    <t>Формат
(указать формат документа)</t>
  </si>
  <si>
    <t>Комментарий:</t>
  </si>
  <si>
    <t>затруднен-ный поиск</t>
  </si>
  <si>
    <t>Городскте округа</t>
  </si>
  <si>
    <t>г. Саратов</t>
  </si>
  <si>
    <t>ЗАТО Михайловское</t>
  </si>
  <si>
    <t>ЗАТО Шиханы</t>
  </si>
  <si>
    <t xml:space="preserve">Александрово-Гайский </t>
  </si>
  <si>
    <t>Аткарский</t>
  </si>
  <si>
    <t>Аркадакский</t>
  </si>
  <si>
    <t>Базарно-Карабулакский</t>
  </si>
  <si>
    <t>Балаковский</t>
  </si>
  <si>
    <t>Балашовский</t>
  </si>
  <si>
    <t>Вольский</t>
  </si>
  <si>
    <t>Воскресенский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</si>
  <si>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</si>
  <si>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</si>
  <si>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</si>
  <si>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</si>
  <si>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</si>
  <si>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</si>
  <si>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</si>
  <si>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</si>
  <si>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</si>
  <si>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</si>
  <si>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</si>
  <si>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</si>
  <si>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</si>
  <si>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</si>
  <si>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</si>
  <si>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</si>
  <si>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</si>
  <si>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</si>
  <si>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</si>
  <si>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</si>
  <si>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</si>
  <si>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Турковский</t>
  </si>
  <si>
    <t>Саратовский</t>
  </si>
  <si>
    <t>Советский</t>
  </si>
  <si>
    <t>Татищевский</t>
  </si>
  <si>
    <t>Федоровский</t>
  </si>
  <si>
    <t>Хвалынский</t>
  </si>
  <si>
    <t>Энгельсский</t>
  </si>
  <si>
    <t>Word, Excel, PDF</t>
  </si>
  <si>
    <t>несоблюде-ние сроков</t>
  </si>
  <si>
    <t>Наименование муниципального образования Саратовской обалсти</t>
  </si>
  <si>
    <t>Муниципальные районы</t>
  </si>
  <si>
    <t>Балтайский</t>
  </si>
  <si>
    <t>Комментарии</t>
  </si>
  <si>
    <t>Максимальный балл</t>
  </si>
  <si>
    <t>Итого по III этапу</t>
  </si>
  <si>
    <t>Дергачевский</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</si>
  <si>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</si>
  <si>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Итого по II этапу</t>
  </si>
  <si>
    <t>Итого по I этапу</t>
  </si>
  <si>
    <t xml:space="preserve">Оценка муниципальных образований по I - IV этапам </t>
  </si>
  <si>
    <t>Итого по IV этапу</t>
  </si>
  <si>
    <t>Итого по I - IV этапам</t>
  </si>
  <si>
    <t>Оценка муниципальных образований по IV этапу  «Составление проекта бюджета муниципального образования»</t>
  </si>
  <si>
    <t>IV этап. Составление проекта бюджета муниципального образования</t>
  </si>
  <si>
    <t>8.</t>
  </si>
  <si>
    <t xml:space="preserve">Проект бюджета муниципального образования </t>
  </si>
  <si>
    <t>Опубликование проекта решения о бюджете муниципального образования на очередной финансовый год (очередной финансовый год и плановый период) на портале (сайте)</t>
  </si>
  <si>
    <t xml:space="preserve">В целях оценки показателя учитывается публикация проекта решения о бюджете муниципального образования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 бюджете муниципального образования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В случае нарушения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</si>
  <si>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8.1</t>
  </si>
  <si>
    <t>8.2</t>
  </si>
  <si>
    <t>Опубликован в структурированном виде, с указанием полных или кратких наименований всех составляющих</t>
  </si>
  <si>
    <t>Опубликован, но не в структурированном виде и (или) без указания полных или кратких наименований всех составляющих</t>
  </si>
  <si>
    <t>Не опубликован</t>
  </si>
  <si>
    <t>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</si>
  <si>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проект бюджета на очередной финансовый год и плановый период (в том числе, показатели, характеризующие объемы производства, численность и состав населения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6) сведения о планируемых объемах муниципального долга;
7) контактная информация для обратной связи с гражданами могут использовать для дальнейшего обсуждения и участия в бюджетном процессе.
По пунктам 1-6 информация должна быть представлена в динамике: фактические значения за отчетный год, оценку за текущий год и прогноз на очередной финансовый год и плановый период.
Бюджет для граждан, разработанный на основе проекта решения о бюджете муниципального образования, должен быть опубликован  не позднее даты внесения проекта решения о бюджете муниципального образования в представительный орган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</si>
  <si>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</si>
  <si>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</si>
  <si>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</si>
  <si>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</si>
  <si>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9.</t>
  </si>
  <si>
    <t>Общественное участие</t>
  </si>
  <si>
    <t>9.1</t>
  </si>
  <si>
    <t>Опубликование информационного сообщения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t>
  </si>
  <si>
    <t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 бюджете муниципального образования на очередной финансовый год (очередной финансовый год и плановый период) не опубликован, оценка показателя принимает значение 0 баллов.
Информационное сообщение о проведении публичных слушаний по проекту решения о бюджете должно быть опубликовано не позднее, чем за пять рабочих дней до дня проведения публичных слушаний и сохраняться до принятия решения об исполнении бюджета.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
</t>
  </si>
  <si>
    <t>Опубликовано и содержит информацию о том, где можно ознакомиться с проектом решения о бюджете муниципального образования на очередной финансовый год (очередной финансовый год и плановый период)</t>
  </si>
  <si>
    <t>Не опубликовано, или публичные слушания не проводились, или не отвечает требованиям</t>
  </si>
  <si>
    <t>9.2</t>
  </si>
  <si>
    <t>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и опубликование в составе материалов к проекту решения о бюджете муниципального образования на очередной финансовый год (очередной финансовый год и плановый период) итогового документа (решения/ протокола), принятого по результатам публичных слушаний, на портале (сайте)</t>
  </si>
  <si>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</si>
  <si>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t>
  </si>
  <si>
    <t>Публичные слушания не проводились, или не опубликован итоговый документ (решение/протокол), принятый по результатам публичных слушаний</t>
  </si>
  <si>
    <t>9.3</t>
  </si>
  <si>
    <t>Предоставление органами местного самоуправления муниципального образования возможности для граждан в электронном виде задать вопрос, направить отзыв и (или) предложение по бюджетной тематике</t>
  </si>
  <si>
    <t xml:space="preserve">В целях оценки показателя учитывается наличие на портале (сайте) возможности направить вопрос, отзыв и (или) предложение по бюджетной тематике в электронном виде - через контекстное меню (не прибегая к помощи почтовых агентов, дополнительных программ).
</t>
  </si>
  <si>
    <t>Данная возможность предоставлена</t>
  </si>
  <si>
    <t>Данная возможность отсутствует</t>
  </si>
  <si>
    <t>Итого баллов на IV этапе</t>
  </si>
  <si>
    <t xml:space="preserve">8.1. Проект решения о бюджете муниципального образования </t>
  </si>
  <si>
    <t>Оценка показателя 8.1</t>
  </si>
  <si>
    <t>Оценка показателя 8.2</t>
  </si>
  <si>
    <t>Оценка показателя 9.1</t>
  </si>
  <si>
    <t>9.1. Информационное сообщение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t>
  </si>
  <si>
    <t>8.2.   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t>
  </si>
  <si>
    <t>Оценка показателя 9.2</t>
  </si>
  <si>
    <t xml:space="preserve">9.2. 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t>
  </si>
  <si>
    <t>9.3. Возможность для граждан в электронном виде задать вопрос, направить отзыв и (или) предложение по бюджетной тематике</t>
  </si>
  <si>
    <t>Оценка показателя 9.3</t>
  </si>
  <si>
    <t>затрудненный поиск</t>
  </si>
  <si>
    <t>Word</t>
  </si>
  <si>
    <t>PDF</t>
  </si>
  <si>
    <t>http://saratovmer.ru/priemnaya/mail/</t>
  </si>
  <si>
    <t>http://www.zatosvetly.ru/city/economics_amp_finance/byudzhet-gorodskogo-okruga/byudzhet-dlya-grazhdan/</t>
  </si>
  <si>
    <t>Опубликован не в составе материалов к проекту решения о бюджете муниципального образования на очередной финансовый год</t>
  </si>
  <si>
    <t>В документе отсутствует подпись должностного лица. Не соблюден формат размещения официального документа.</t>
  </si>
  <si>
    <t>Word, Ехсеl</t>
  </si>
  <si>
    <t>http://zatoshihany.ru/feedback/index.php</t>
  </si>
  <si>
    <t>Оцениваемая ссылка не была предоставлена.</t>
  </si>
  <si>
    <t>http://algay.sarmo.ru/internet-priemnaya.php</t>
  </si>
  <si>
    <t>Не опубликован итоговый документ (решение/протокол), принятый по результатам публичных слушаний.</t>
  </si>
  <si>
    <t>Web, Word</t>
  </si>
  <si>
    <t>http://bkarabulak.sarmo.ru/index.php?option=com_content&amp;view=article&amp;id=3965&amp;Itemid=312</t>
  </si>
  <si>
    <t>http://adm-baltay.ru/priem-obrashheniy-i-kontaktyi/obratnaya-svyaz/</t>
  </si>
  <si>
    <t>На сайте информация не опубликована.</t>
  </si>
  <si>
    <t>JPG</t>
  </si>
  <si>
    <t>http://voskresensk64.ru/feedback/new.php</t>
  </si>
  <si>
    <t>http://dergachi.sarmo.ru/sobranie-dergachevskogo-munitsipalnogo-rayona/proekty-sobraniya-dergachevskogo-munitsipalnogo-rayona/</t>
  </si>
  <si>
    <t>http://dergachi.sarmo.ru/byudzhet-dlya-grazhdan/</t>
  </si>
  <si>
    <t>http://duhovnitskoe.sarmo.ru/obrashcheniya/internet-priemnaya/</t>
  </si>
  <si>
    <t>http://duhovnitskoe.sarmo.ru/publichnye-slushaniya/</t>
  </si>
  <si>
    <t>http://ekaterinovka.sarmo.ru/byudzhet-dlya-grazhdan/</t>
  </si>
  <si>
    <t>http://kalininsk.sarmo.ru/internet-priemnaya/index.php</t>
  </si>
  <si>
    <t>http://kalininsk.sarmo.ru/predstavitelnyy-organ-munitsipalnogo-rayona/dokumenty-normativnye-akty/</t>
  </si>
  <si>
    <t>http://kalininsk.sarmo.ru/predstavitelnyy-organ-munitsipalnogo-rayona/proekty-informatsiya/</t>
  </si>
  <si>
    <t>http://krasnoarmeysk.sarmo.ru/internet-priemnaya/</t>
  </si>
  <si>
    <t>http://krasnoarmeysk.sarmo.ru/krasnoarmeyskiy-rayon/byudzhet/reshenie-o-byudzhete-krasnoarmeyskogo-munitsipalnogo-rayona/</t>
  </si>
  <si>
    <t>http://krasnoarmeysk.sarmo.ru/krasnoarmeyskiy-rayon/byudzhet/byudzhet-dlya-grazhdan/</t>
  </si>
  <si>
    <t>http://krasnoarmeysk.sarmo.ru/predstavitelnyy-organ/resheniya-sobraniya-deputatov/</t>
  </si>
  <si>
    <t>http://krasny-kut.ru/obraweniya_grazhdan/lektronnaya_priemnaya/</t>
  </si>
  <si>
    <t>http://marksadm.ru/mail.html</t>
  </si>
  <si>
    <t>http://marksadm.ru/pr-but.html</t>
  </si>
  <si>
    <t>http://marksadm.ru/bdg-kf.html</t>
  </si>
  <si>
    <t>По предоставленной ссылке отсутствует брошюра, подготовленная  по проекту решения о бюджете на очередной финансовый год.</t>
  </si>
  <si>
    <t>http://marksadm.ru/ps-sl.html</t>
  </si>
  <si>
    <t>http://ozinki.sarmo.ru/internet-priemnaya/</t>
  </si>
  <si>
    <t>Нет возможности скачать текстовую часть проекта.</t>
  </si>
  <si>
    <t>http://rovnoe.sarmo.ru/internet-priemnaya.php</t>
  </si>
  <si>
    <t>http://romanovka.sarmo.ru/byudzhet-dlya-grazhdan/byudzhet-romanovskogo-munitsipalnogo-rayona/kharakteristika-utverzhdennogo-byudzheta/</t>
  </si>
  <si>
    <t>http://romanovka.sarmo.ru/byudzhet-dlya-grazhdan/byudzhet-romanovskogo-munitsipalnogo-rayona/byudzhet-dlya-grazhdan.php</t>
  </si>
  <si>
    <t>http://rtishevo.sarmo.ru/obrashcheniya/internet-priemnaya/</t>
  </si>
  <si>
    <t>http://saratov.sarmo.ru/index.php?option=com_content&amp;view=article&amp;id=5087&amp;Itemid=514</t>
  </si>
  <si>
    <t>http://saratov.sarmo.ru/index.php?option=com_content&amp;view=article&amp;id=5100&amp;Itemid=530</t>
  </si>
  <si>
    <t>http://saratov.sarmo.ru/index.php?option=com_wrapper&amp;view=wrapper&amp;Itemid=326</t>
  </si>
  <si>
    <t>http://turki.sarmo.ru/obrashcheniya/internet-priemnaya/</t>
  </si>
  <si>
    <t>http://turki.sarmo.ru/sobranie-deputatov-turkovskogo-munitsipalnogo-rayona/dokumenty/publichnye-slushaniya/</t>
  </si>
  <si>
    <t>ЗАТО Светлый</t>
  </si>
  <si>
    <t>http://algay.sarmo.ru/byudzhet-ekonomika-finansy/byudzhet-dlya-grazhdan.php</t>
  </si>
  <si>
    <t>http://algay.sarmo.ru/byudzhet-ekonomika-finansy/publichnye-slushaniya-2018.php</t>
  </si>
  <si>
    <t>http://arkadak.sarmo.ru/internet-priemnaya/</t>
  </si>
  <si>
    <t>http://arkadak.sarmo.ru/byudzhet-munitsipalnogo-rayona/byudzhet-dlya-grazhdan.php</t>
  </si>
  <si>
    <t>http://proatkarsk.ru/CityMail.aspx</t>
  </si>
  <si>
    <t>http://bkarabulak.sarmo.ru/index.php?option=com_wrapper&amp;view=wrapper&amp;Itemid=388</t>
  </si>
  <si>
    <t>http://www.admbal.ru/content/internet-priemnaya-saita-administratsii-bmr</t>
  </si>
  <si>
    <t>http://voskresensk64.ru/administration/statistics/benefits/budjet-vmr/</t>
  </si>
  <si>
    <t>http://voskresensk64.ru/administration/statistics/Budget%20for%20citizens/</t>
  </si>
  <si>
    <t>http://mihailovski.ru/feedback/</t>
  </si>
  <si>
    <t>Для структурированного вида необходимо, чтобы каждое приложение было отдельным файлом с кратким или полным наименованием.</t>
  </si>
  <si>
    <t>http://zatoshihany.ru/budget/byudzhet-dlya-grazhdan/</t>
  </si>
  <si>
    <t>http://kalininsk.sarmo.ru/byudzhet/byudzhet-dlya-grazhdan/</t>
  </si>
  <si>
    <t>http://krasny-kut.ru/krasnokutskij_rajon/finansy/</t>
  </si>
  <si>
    <t>http://krasny-kut.ru/krasnokutskij_rajon/finansy/novosti/</t>
  </si>
  <si>
    <t>http://adm.lysyegory.ru/iforms/waiting_room</t>
  </si>
  <si>
    <t>Раздел «Публичные слушания»</t>
  </si>
  <si>
    <t>Для увеличения вероятности просмотра информационного сообщения для граждан о проведении публичных слушаний по проекту решения о бюджете на 2018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</si>
  <si>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По предоставленной ссылке опубликовано постановление главы района о назначении публичных слушаний по проекту местного бюджета  на 2018 год. Для увеличения вероятности просмотра информационного сообщения для граждан о проведении публичных слушаний по проекту решения о бюджете на 2018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</si>
  <si>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Раздел «Финансы»</t>
  </si>
  <si>
    <t>http://www.novouzensk.ru/budget%20for%20people/</t>
  </si>
  <si>
    <t>Приложения размещены без кратких или полных наименований.</t>
  </si>
  <si>
    <t>Раздел «Бюджет для граждан»</t>
  </si>
  <si>
    <t>https://petrovsk64.ru/sub-org/fin-upr/otkrytyy-byudzhet/byudzhet/proekt-resheniya-o-byudzhete/na-2018-god/materialy-k-proektu/</t>
  </si>
  <si>
    <t>http://piterka.sarmo.ru/byudzhet-piterskogo-mr/publichnye-slushaniya/</t>
  </si>
  <si>
    <t>http://stepnoeadm.ru/feedback/</t>
  </si>
  <si>
    <t>Раздел «Местный бюджет»</t>
  </si>
  <si>
    <t>Не соблюден формат размещения официального документа.</t>
  </si>
  <si>
    <t>http://tatishevo.saratov.gov.ru/index.php?option=com_content&amp;view=article&amp;id=2666:2016-02-02-08-52-24&amp;catid=64:2009-12-20-17-44-19&amp;Itemid=91</t>
  </si>
  <si>
    <t>Раздел «Решения о муниципальном бюджете»</t>
  </si>
  <si>
    <t>По предоставленной ссылке проект решения о бюджете муниципального образования на очередной финансовый год не обнаружен (только принятое решение о бюджете).</t>
  </si>
  <si>
    <t>http://www.engels-city.ru/news-line/43914-10-noyabrya-sostoyatsya-publichnye-slushaniya-po-proektu-byudzheta-engelsskogo-munitsipalnogo-rajona-na-2018-god-i-planovyj-period-2019-2020-godov</t>
  </si>
  <si>
    <t xml:space="preserve"> 2018 год</t>
  </si>
  <si>
    <t>http://algay.sarmo.ru/byudzhet-ekonomika-finansy/proekt-byudzheta/proekt-byudzheta-na-2019-2021-gody.php</t>
  </si>
  <si>
    <t>http://algay.sarmo.ru/byudzhet-ekonomika-finansy/byudzhet-2019-goda.php</t>
  </si>
  <si>
    <t xml:space="preserve">В документе отсутствует подпись должностного лица. Не соблюден формат размещения официального документа. </t>
  </si>
  <si>
    <t>http://arkadak.sarmo.ru/byudzhet-munitsipalnogo-rayona/reshenie-o-byudzhete/byudzhet2019-proekt.php</t>
  </si>
  <si>
    <t>PDF, Word</t>
  </si>
  <si>
    <r>
      <t xml:space="preserve">Отсутствует пункт 6, пункт 3 не  соответствует (сведения не  в разрезе подразделов) . Бюджет для граждан, разработанный на основе проекта решения о бюджете муниципального образования, должен быть опубликован  не позднее </t>
    </r>
    <r>
      <rPr>
        <u/>
        <sz val="10"/>
        <rFont val="Times New Roman"/>
        <family val="1"/>
        <charset val="204"/>
      </rPr>
      <t xml:space="preserve">даты внесения проекта решения </t>
    </r>
    <r>
      <rPr>
        <sz val="10"/>
        <rFont val="Times New Roman"/>
        <family val="1"/>
        <charset val="204"/>
      </rPr>
      <t>о бюджете муниципального образования в представительный орган (дата последнего изменения в брошюре - 23.11.2018,  а решением от 14.11.2018 года № 16-97 проект   принят к рассмотрению ).</t>
    </r>
  </si>
  <si>
    <t>http://arkadak.sarmo.ru/byudzhet-munitsipalnogo-rayona/index.php</t>
  </si>
  <si>
    <t>http://proatkarsk.ru/CityArticles.aspx?articleid=8171</t>
  </si>
  <si>
    <t>http://proatkarsk.ru/CityArticles.aspx?articleid=8190</t>
  </si>
  <si>
    <t>http://proatkarsk.ru/CityArticles.aspx?articleid=8163</t>
  </si>
  <si>
    <t>http://proatkarsk.ru/CityArticles.aspx?articleid=8203</t>
  </si>
  <si>
    <t>http://balkomfin.ru/</t>
  </si>
  <si>
    <t>http://www.admbal.ru/content/4-dekabrya-sostoyatsya-publichnye-slushaniya-o-raionnom-byudzhete-balakovskogo-munitsipalnog</t>
  </si>
  <si>
    <t>http://baladmin.ru/byudzhet-na-2019-god-i-planovyy-period-2019-i-2020-godov.php?clear_cache=Y</t>
  </si>
  <si>
    <t>http://baladmin.ru/administration/divisions-structure/finance/otkritiy-byudzhet.php</t>
  </si>
  <si>
    <t>http://baladmin.ru/news/9021/</t>
  </si>
  <si>
    <t>http://baladmin.ru/elektronnaya-priemnaya.php</t>
  </si>
  <si>
    <t>http://adm-baltay.ru/finansovoe-upravlenie/proekt-mestnogo-byudzheta-baltayskogo-munitsipalnogo-rayona-na-2019-god-i-planovyiy-period-2020-2021-godov/</t>
  </si>
  <si>
    <t>http://adm-baltay.ru/s-o-o-b-shh-e-n-i-e-3/</t>
  </si>
  <si>
    <t>http://bkarabulak.sarmo.ru/index.php?option=com_content&amp;view=article&amp;id=9272&amp;Itemid=342</t>
  </si>
  <si>
    <t>http://bkarabulak.sarmo.ru/index.php?option=com_content&amp;view=category&amp;layout=blog&amp;id=43&amp;Itemid=169&amp;limitstart=36</t>
  </si>
  <si>
    <t>Постановление Главы Вольского муниципального района от 15.11.2018 г. № 34 «О подготовке и проведении публичных слушаний по обсуждению проекта решения Вольского муниципального Собрания «О бюджете Вольского муниципального района за 2019 год и на плановый период 2020 и 2021 годов»»,</t>
  </si>
  <si>
    <t>Заключение о результатах публичных слушаний по обсуждению проекта решения Вольского муниципального Собрания «О бюджете Вольского муниципального района на 2019 год и на плановый период  2020 и 2021 годов»</t>
  </si>
  <si>
    <t>http://dergachi.sarmo.ru/novosti/?PAGEN_1=2</t>
  </si>
  <si>
    <t>http://dergachi.sarmo.ru/obrashcheniya/internet-priemnaya.php</t>
  </si>
  <si>
    <t>Информационное сообщение опубликовано в газете</t>
  </si>
  <si>
    <t>Дата создания файла 27.12.2018 что является нарушением 10 дневного срока со дня проведения слушаний (03.12.2018)</t>
  </si>
  <si>
    <t>http://duhovnitskoe.sarmo.ru/predstavitelnyy-organ/npa/mpa-2018/?ELEMENT_ID=2395</t>
  </si>
  <si>
    <t>http://duhovnitskoe.sarmo.ru/byudzhet-dlya-grazhdan/</t>
  </si>
  <si>
    <t>Web</t>
  </si>
  <si>
    <t>Опубликовано, но не соответствует требованиям (отсутствуют подписи)</t>
  </si>
  <si>
    <t>http://ekaterinovka.sarmo.ru/rayonnoe-sobranie/2018.php</t>
  </si>
  <si>
    <t>http://ekaterinovka.sarmo.ru/rayonnoe-sobranie/publichnye-slushaniya.php</t>
  </si>
  <si>
    <t>Документ опубликован, но не соответствует требованиям (отсутствуют подписи)</t>
  </si>
  <si>
    <t>http://webanketa.ru/forms/68r3adhk6mqp2r9k70wk6d9k/</t>
  </si>
  <si>
    <t>http://ershov.sarmo.ru/byudzhet-i-finansy/byudzhet/proekt-resheniya-o-byudzhete-ershovskogo-munitsipalnogo-rayona-saratovskoy-oblasti-na-2019-god-i-na-/Проект%20бюджета%202019г.%20и%20плановыйпе%20риод%202020-2021г.zip</t>
  </si>
  <si>
    <t>Word, Exel</t>
  </si>
  <si>
    <t>http://ershov.sarmo.ru/byudzhet-i-finansy/byudzhet-dlya-grazhdan/prezentaziya_byudjzet_na_2018_god.pptx</t>
  </si>
  <si>
    <t>http://ershov.sarmo.ru/byudzhet-i-finansy/obshchestvennoe-uchastie/Заключение%20о%20результатах%20публичных%20слушаний.PDF</t>
  </si>
  <si>
    <t>http://ershov.sarmo.ru/byudzhet-i-finansy/obshchestvennoe-uchastie/</t>
  </si>
  <si>
    <t>http://ivanteevka.sarmo.ru/byudzhet-dlya-grazhdan/proekt-byudzheta-dlya-grazhdan/proekt-resheniya-byudzheta-na-2019-god/</t>
  </si>
  <si>
    <t>http://ivanteevka.sarmo.ru/byudzhet-dlya-grazhdan/byudzhet-dlya-grazhdan/2019/</t>
  </si>
  <si>
    <t>http://ivanteevka.sarmo.ru/novyy-razdel/?ELEMENT_ID=3681</t>
  </si>
  <si>
    <t>http://ivanteevka.sarmo.ru/upload/medialibrary/4df/4df52e643b334175210709a4007e30de.pdf</t>
  </si>
  <si>
    <t>http://ivanteevka.sarmo.ru/byudzhet-dlya-grazhdan/obshchestvennoe-uchastie/publichnye-slushaniya-po-proektu-resheniya-o-byudzhete-na-2019-god/</t>
  </si>
  <si>
    <t>https://krasnoarmeysk64.ru/upload/medialibrary/992/99217774d4fc5143d8ff0ae9602c551d.doc</t>
  </si>
  <si>
    <t xml:space="preserve"> раздел  Финансы/Новости</t>
  </si>
  <si>
    <t>По представленной ссылке опубликовано заключение не отвечающее требованиям: отсутствует дата, подписи ответственных лиц.</t>
  </si>
  <si>
    <t>http://adminkmr.ru/images/doc/%D0%9F%D1%80%D0%BE%D0%B5%D0%BA%D1%82%20%D1%80%D0%B5%D1%88%D0%B5%D0%BD%D0%B8%D1%8F%20%D0%BE%20%D0%B1%D1%8E%D0%B4%D0%B6%D0%B5%D1%82%D0%B5%20%20%D0%BC%D1%83%D0%BD%D0%B8%D1%86%D0%B8%D0%BF%D0%B0%D0%BB%D1%8C%D0%BD%D0%BE%D0%B3%D0%BE%20%D1%80%D0%B0%D0%B9%D0%BE%D0%BD%D0%B0.rar</t>
  </si>
  <si>
    <t>http://adminkmr.ru/index.php?option=com_content&amp;view=article&amp;id=1105:2014-05-20-10-48-44&amp;catid=34:%D0%9E%D1%81%D0%BD%D0%BE%D0%B2%D0%BD%D0%B0%D1%8F%20%D0%BA%D0%B0%D1%82%D0%B5%D0%B3%D0%BE%D1%80%D0%B8%D1%8F</t>
  </si>
  <si>
    <t>http://adminkmr.ru/index.php?option=com_content&amp;view=article&amp;id=3968:2018-12-03-10-32-05&amp;catid=34:%D0%9E%D1%81%D0%BD%D0%BE%D0%B2%D0%BD%D0%B0%D1%8F%20%D0%BA%D0%B0%D1%82%D0%B5%D0%B3%D0%BE%D1%80%D0%B8%D1%8F</t>
  </si>
  <si>
    <t>http://adminkmr.ru/index.php?option=com_content&amp;view=article&amp;id=3969:2018-12-03-10-34-33&amp;catid=34:%D0%9E%D1%81%D0%BD%D0%BE%D0%B2%D0%BD%D0%B0%D1%8F%20%D0%BA%D0%B0%D1%82%D0%B5%D0%B3%D0%BE%D1%80%D0%B8%D1%8F</t>
  </si>
  <si>
    <t>http://adminkmr.ru/index.php?option=com_aicontactsafe&amp;view=message&amp;layout=message&amp;pf=1&amp;Itemid=249</t>
  </si>
  <si>
    <t>http://adm.lysyegory.ru/base/5086-reshenie-ot-30-11-2018-goda-34188-o-prinjatii-k-rassmotreniyu-proekta-byudzheta-lysogorskogo-mu.html</t>
  </si>
  <si>
    <t>http://adm.lysyegory.ru/base/5167-yudzhet-dlja-grazhdan-proekt-byudzheta-lysogorskogo-municipalnogo-raiona-na-2019-god-i-na-plano.html</t>
  </si>
  <si>
    <t>http://adm.lysyegory.ru/base/5105-publichnye-slushanija.html</t>
  </si>
  <si>
    <t xml:space="preserve">Информационное сообщение не содержит ссылку на раздел портала, где можно ознакомиться с проектом решения о бюджете на очередной финансовый год.  </t>
  </si>
  <si>
    <t>http://adm.lysyegory.ru/base/5139-protokol-publichnyh-slushanii-lysogorskogo-municipalnogo-raiona-ot-13-12-2018-goda-3.html</t>
  </si>
  <si>
    <t>Файл создан и изменен 27.12.2018 г.  Отсутствуют пункты 1, 5. пункт 3 не соответствует (расходы не представлены по подразделам), пункт 4 не содержит информацию по целевым показателям.</t>
  </si>
  <si>
    <t>ВМР</t>
  </si>
  <si>
    <t xml:space="preserve">http://www.nbfin.ru/resheniya_o_byudzhetah/novoburasskogo_m_o/resheniya_o_vnesenii_izmenenij_v_byudzhet/na_2019_god/ </t>
  </si>
  <si>
    <t>http://www.nbfin.ru/byudzhet_dlya_grazhdan1/novoburasskij_municipal_nyj_rajon/2019_god/</t>
  </si>
  <si>
    <t>http://admnburasy.ru/obyavlenia.htm</t>
  </si>
  <si>
    <t>Проект принят к рассмотрению 15.11.2018 г, файл изменен 19.11.2018</t>
  </si>
  <si>
    <t xml:space="preserve">http://www.nbfin.ru/resheniya_o_byudzhetah/novoburasskogo_municipal_nogo_rajona/proekt_resheniya_o_byudzhete/na_2019_god/ </t>
  </si>
  <si>
    <t xml:space="preserve">http://www.nbfin.ru/contacts/ </t>
  </si>
  <si>
    <t>http://novouzensk.ru/sobranie/sobr/akty/</t>
  </si>
  <si>
    <t>Размещен в одном файле вместе с решением от 22.11.2018 №45 "О назначении публичных слушаний…"</t>
  </si>
  <si>
    <r>
      <t>Брошюра подготовлена</t>
    </r>
    <r>
      <rPr>
        <u/>
        <sz val="10"/>
        <rFont val="Times New Roman"/>
        <family val="1"/>
        <charset val="204"/>
      </rPr>
      <t xml:space="preserve"> не по проекту решения о бюджете на очередной финансовый год</t>
    </r>
    <r>
      <rPr>
        <sz val="10"/>
        <rFont val="Times New Roman"/>
        <family val="1"/>
        <charset val="204"/>
      </rPr>
      <t xml:space="preserve">, а по принятому решению (будет оцениваться в I этапе п. 1.2.) </t>
    </r>
  </si>
  <si>
    <t>http://novouzensk.ru/about/info/news/9340/</t>
  </si>
  <si>
    <t>http://novouzensk.ru/feedback/</t>
  </si>
  <si>
    <t>http://ozinki.sarmo.ru/byudzhet/%D0%9E%20%D0%B1%D1%8E%D0%B4%D0%B6%D0%B5%D1%82%D0%B5%202019%20%D0%A0%D0%95%D0%A8%D0%95%D0%9D%D0%98%D0%95.doc</t>
  </si>
  <si>
    <t>http://ozinki.sarmo.ru/byudzhet/%D0%91%D1%8E%D0%B4%D0%B6%D0%B5%D1%82%20%D0%B4%D0%BB%D1%8F%20%D0%B3%D1%80%D0%B0%D0%B6%D0%B4%D0%B0%D0%BD%20%D0%BA%20%D0%B1%D1%8E%D0%B4%D0%B6%D0%B5%D1%82%D1%83%202019-2021%20%D0%B8%D1%81%D0%BF%D1%80%D0%B0%D0%B2%D0%BB%D0%B5%D0%BD%D0%BD%D1%8B%D0%B9.doc</t>
  </si>
  <si>
    <t>Отсутствует пункт 5,  пункт 4 не соотвествует требованиям (отсутствуют целевые показатели).</t>
  </si>
  <si>
    <t>http://ozinki.sarmo.ru/byudzhet/%D0%98%D0%BD%D1%84%D0%BE%D1%80%D0%BC%D0%B0%D1%86%D0%B8%D0%BE%D0%BD%D0%BD%D0%BE%D0%B5%20%D1%81%D0%BE%D0%BE%D0%B1%D1%89%D0%B5%D0%BD%D0%B8%D0%B5%20%D0%BE%20%D0%BF%D1%80%D0%BE%D0%B2%D0%B5%D0%B4%D0%B5%D0%BD%D0%B8%D0%B8%20%D0%BF%D1%83%D0%B1%D0%BB%D0%B8%D1%87%D0%BD%D1%8B%D1%85%20%D1%81%D0%BB%D1%83%D1%88%D0%B0%D0%BD%D0%B8%D0%B9%202019.doc</t>
  </si>
  <si>
    <t>http://ozinki.sarmo.ru/byudzhet/%D0%9F%D1%80%D0%BE%D1%82%D0%BE%D0%BA%D0%BE%D0%BB%20%D0%BF%D1%83%D0%B1%D0%BB%D0%B8%D1%87%D0%BD%D1%8B%D1%85%20%D1%81%D0%BB%D1%83%D1%88%D0%B0%D0%BD%D0%B8%D0%B9.rar</t>
  </si>
  <si>
    <t>http://adm-perelyb.ru/byudzhet-rayona/</t>
  </si>
  <si>
    <t>http://adm-perelyb.ru/byudzhet-dlya-grazhdan/</t>
  </si>
  <si>
    <t>Информационное сообщение по указанной ссылке не найдено</t>
  </si>
  <si>
    <t>http://petrovsk64.ru/sub-org/fin-upr/otkrytyy-byudzhet/byudzhet/proekt-resheniya-o-byudzhete/na-2019-god/</t>
  </si>
  <si>
    <t>http://petrovsk64.ru/sub-org/fin-upr/otkrytyy-byudzhet/byudzhet-dlya-grazhdan/</t>
  </si>
  <si>
    <t>Для увеличения вероятности просмотра информационного сообщения для граждан о проведении публичных слушаний по проекту решения о бюджете на 2019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</si>
  <si>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http://petrovsk64.ru/elektronik/</t>
  </si>
  <si>
    <t>http://piterka.sarmo.ru/byudzhet-piterskogo-mr/proekt-byudzheta/proekt-byudzheta-na-2019-god-i-planovyy-period.php</t>
  </si>
  <si>
    <t>http://piterka.sarmo.ru/byudzhet-piterskogo-mr/byudzhet-dlya-grazhdan/byudzhet-dlya-grazhdan.php</t>
  </si>
  <si>
    <t>Отсутствует пункт 5, пункт 4 не соответствует требованиям (отсуствуют целевые показатели).</t>
  </si>
  <si>
    <t>http://piterka.sarmo.ru/novosti/glavnay.php</t>
  </si>
  <si>
    <t>http://piterka.sarmo.ru/obrashcheniya/internet-priemnaya/?bitrix_include_areas=Y</t>
  </si>
  <si>
    <t>http://pugachev-adm.ru/proekt-byudzheta</t>
  </si>
  <si>
    <t>http://pugachev-adm.ru/wp-content/uploads/2018/10/Byudzhet-dlya-GRAZHDAN-k-proektu-byudzheta-na-2019-god.docx</t>
  </si>
  <si>
    <t>Пункт 5 отсутствует, пункт 4 не соотвествует требованиям (отсутствуют целевые показатели).</t>
  </si>
  <si>
    <t>http://pugachev-adm.ru/naznachenyi-publichnyie-slushaniya-16.html</t>
  </si>
  <si>
    <t>http://pugachev-adm.ru/byudzhet-rayona</t>
  </si>
  <si>
    <t>http://pugachev-adm.ru/internet-priyomnaya-2</t>
  </si>
  <si>
    <t>http://rovnoe.sarmo.ru/byudzhet/2019-god/2019-god.php</t>
  </si>
  <si>
    <t>Документ создан 10.01.2019</t>
  </si>
  <si>
    <t>http://rovnoe.sarmo.ru/byudzhet/byudzhet-dlyagrazhdan/</t>
  </si>
  <si>
    <t>http://rovnoe.sarmo.ru/novosti/</t>
  </si>
  <si>
    <t>Указывайте ссылку поточнее (http://rovnoe.sarmo.ru/novosti/2075/)</t>
  </si>
  <si>
    <t>Пункт  1 не  соответствует (отсутствуют показатели, характеризующие  численность и состав населения),  пункт 5 отсутствует</t>
  </si>
  <si>
    <t>http://romanovka.sarmo.ru/novosti-v-rayone/?ELEMENT_ID=890</t>
  </si>
  <si>
    <t>http://romanovka.sarmo.ru/informatsiya-dlya-naseleniya/priemnaya/</t>
  </si>
  <si>
    <t>http://rtishevo.sarmo.ru/finansovyy-organ/rtishchevskiy-munitsipalnyy-rayon/2019-god/reshenie-o-proekte-byudzheta-munitsipalnogo-rayona/</t>
  </si>
  <si>
    <t>Документ создан 21.12.2018 г</t>
  </si>
  <si>
    <t>http://rtishevo.sarmo.ru/finansovyy-organ/rtishchevskiy-munitsipalnyy-rayon/2019-god/byudzhet-dlya-grazhdan/</t>
  </si>
  <si>
    <t>http://rtishevo.sarmo.ru/finansovyy-organ/novosti/</t>
  </si>
  <si>
    <t>http://sam64.ru/ekonomika-i-byudzhet/byudzhet/proekt-byudzheta/</t>
  </si>
  <si>
    <t>http://sam64.ru/ekonomika-i-byudzhet/byudzhet/byudzhet-dlya-grazhdan/</t>
  </si>
  <si>
    <t>http://sam64.ru/appeals/internet-reception/</t>
  </si>
  <si>
    <t>http://saratov.sarmo.ru/index.php?option=com_content&amp;view=article&amp;id=7575&amp;Itemid=693</t>
  </si>
  <si>
    <t xml:space="preserve"> Отсутствует пункт 5.</t>
  </si>
  <si>
    <t>Раздел "Публичные слушания"</t>
  </si>
  <si>
    <t>http://stepnoeadm.ru/%D0%B1%D1%8E%D0%B4%D0%B6%D0%B5%D1%82/%D0%BC%D0%B5%D1%81%D1%82%D0%BD%D1%8B%D0%B9-%D0%B1%D1%8E%D0%B4%D0%B6%D0%B5%D1%82/</t>
  </si>
  <si>
    <t>http://stepnoeadm.ru/%D0%B1%D1%8E%D0%B4%D0%B6%D0%B5%D1%82/%D0%B1%D1%8E%D0%B4%D0%B6%D0%B5%D1%82-%D0%B4%D0%BB%D1%8F-%D0%B3%D1%80%D0%B0%D0%B6%D0%B4%D0%B0%D0%BD/</t>
  </si>
  <si>
    <t>http://tatishevo.saratov.gov.ru/index.php?option=com_content&amp;view=article&amp;id=Itemid=1827</t>
  </si>
  <si>
    <t>http://tatishevo.saratov.gov.ru/index.php?option=com_content&amp;view=article&amp;id=4794:2019-&amp;catid=46:2009-12-20-17-15-45&amp;Itemid=81</t>
  </si>
  <si>
    <t>http://tatishevo.saratov.gov.ru/index.php?option=com_content&amp;view=article&amp;id=4786:2018-11-15-13-59-48&amp;catid=130:internet-reception-tatishevo-mr</t>
  </si>
  <si>
    <t>http://turki.sarmo.ru/otkrytyy-byudzhet/byudzhet-turkovskogo-munitsipalnogo-rayona/</t>
  </si>
  <si>
    <t>http://turki.sarmo.ru/otkrytyy-byudzhet/byudzhet-dlya-grazhdan/</t>
  </si>
  <si>
    <t>http://turki.sarmo.ru/nashe-poselenie/smi-poseleniya/vestnik-turkovskogo-munitsipalnogo-rayona/</t>
  </si>
  <si>
    <t>Размещено в разделе "Информация о районе"</t>
  </si>
  <si>
    <t>http://fedormr.ru/byudzhet/byudzhet-2019.php</t>
  </si>
  <si>
    <t>Информационное сообщение опубликовано в разделе "Новости", однако не содержит ссылку на проект решения о бюджете на соответствующий год.</t>
  </si>
  <si>
    <t>http://fedormr.ru/obrashcheniya/obrashcheniya.php</t>
  </si>
  <si>
    <t>http://hvalynsk.sarmo.ru/administratsiya-khvalynskogo-munitsipalnogo-rayona/byudzhet/resheniya/index.php</t>
  </si>
  <si>
    <t>http://hvalynsk.sarmo.ru/administratsiya-khvalynskogo-munitsipalnogo-rayona/byudzhet/byudzhet-dlya-grazhdan.php</t>
  </si>
  <si>
    <t>Пункт 5 отсутствует, пункт 3 не соответствует (не содержит сведения  в разрезе подразделов), пункт 4 не содержит информацию о финансировании муниципальных программ</t>
  </si>
  <si>
    <t>Раздел "Бюджет для граждан"</t>
  </si>
  <si>
    <t>http://hvalynsk.sarmo.ru/administratsiya-khvalynskogo-munitsipalnogo-rayona/byudzhet/novosti/novosti.php</t>
  </si>
  <si>
    <t>По указанной ссылке размещено информационное сообщение, тогда как требованиями данного пункта приказа предусмотрено размещение протокола/заключения по итогам публичных слушаний, подписанного уполномоченным лицом</t>
  </si>
  <si>
    <t>www.engels-city.ru/publichnye-slushaniya/52251-proekt-resheniya-ob-utverzhdenii-byudzheta-engelsskogo-munitsipalnogo-rajona-na-2019-god-i-na-planovyj-period-2020-i-2021-godov</t>
  </si>
  <si>
    <t>www.engels-city.ru/byudzhet-dlya-grazhdan</t>
  </si>
  <si>
    <t>www.engels-city.ru/publichnye-slushaniya/52253-sostoyatsya-publichnye-slushaniya-po-proektu-byudzheta-engelsskogo-munitsipalnogo-rajona-na-2019-god-i-planovyj-period-2020-i-2021-godov</t>
  </si>
  <si>
    <r>
      <t>Указана неверная дата публичных слушаний 30.11.201</t>
    </r>
    <r>
      <rPr>
        <u/>
        <sz val="10"/>
        <rFont val="Times New Roman"/>
        <family val="1"/>
        <charset val="204"/>
      </rPr>
      <t>7</t>
    </r>
    <r>
      <rPr>
        <sz val="10"/>
        <rFont val="Times New Roman"/>
        <family val="1"/>
        <charset val="204"/>
      </rPr>
      <t xml:space="preserve"> г</t>
    </r>
  </si>
  <si>
    <t>www.engels-city.ru/news-line/52423-proekt-byudzheta-engelsskogo-rajona-proshel-publichnye-slushaniya</t>
  </si>
  <si>
    <t>www.engels-city.ru/2009-11-05-08-12-16</t>
  </si>
  <si>
    <t>http://www.saratovmer.ru/budget/rubrics/4/1287.html</t>
  </si>
  <si>
    <t>http://www.saratovmer.ru/budget/rubrics/6/1289.html</t>
  </si>
  <si>
    <t>http://saratovmer.ru/news/2018/10/24/56399.html</t>
  </si>
  <si>
    <t>http://saratovmer.ru/budget/rubrics/4/1287.html</t>
  </si>
  <si>
    <t>http://mihailovski.ru/administratsiya/finansy/byudzhet/2019-2021-god/proekt-byudzheta-gorodskogo-okruga-zato-mikhaylovs/</t>
  </si>
  <si>
    <t>http://mihailovski.ru/administratsiya/finansy/byudzhet-dlya-grazhdan/byudzhet-dlya-grazhdan-k-proektu-byudzheta-gorodsk/</t>
  </si>
  <si>
    <t>http://mihailovski.ru/administratsiya/finansy/publichnye-slushaniya/obyavlenie3492/</t>
  </si>
  <si>
    <t>http://mihailovski.ru/administratsiya/finansy/publichnye-slushaniya/protokol-publichnykh-slushaniy-po-proektu-byudzhet3526/</t>
  </si>
  <si>
    <t>http://www.zatosvetly.ru/city/economics_amp_finance/byudzhet-gorodskogo-okruga/byudzhet-gorodskogo-okruga-zato-svetlyy/2019/</t>
  </si>
  <si>
    <t>Отсутствует пункт 5</t>
  </si>
  <si>
    <t>http://www.zatosvetly.ru/about/info/news/12130/</t>
  </si>
  <si>
    <t>http://www.zatosvetly.ru/feedback/index.php</t>
  </si>
  <si>
    <t>http://zatoshihany.ru/budget/proekty-resheniy/2019/</t>
  </si>
  <si>
    <t>http://zatoshihany.ru/about/info/projects/2756/</t>
  </si>
  <si>
    <t>Информационное сообщение не содержит ссылку на страницу, где можно ознакомиться с проектом решения о бюджете на очередной финансовый год.</t>
  </si>
  <si>
    <t>Файл изменен 25.12.2018</t>
  </si>
  <si>
    <t>http://volsk-ms.ru/resheniya-vms/proektyi/</t>
  </si>
  <si>
    <t>Пункт 3 не соответствует требованиям (структура расходов бюджета района не отражена  по подразделам), пункт 1 не соответствует требованиям (содержит ограниченный перечень показателей социально-экономического развития) пункты 4,5 отсутствуют.</t>
  </si>
  <si>
    <t>Отсутствуют п.5, п. 2 не содержит информацию по доходам в динамике,  пункт 4 не соответствует требованиям  (отсутствуют целевые показатели). Дата создания файла 11.01.2019, тогда как требованиями приказа бюджет для граждан по проекту бюджета размещается на портале не позднее даты внесения проекта решения на рассмортение в представительный орган.</t>
  </si>
  <si>
    <t xml:space="preserve"> Пункт 5 отсутствует, пункт 3 не  соответствует (не представлены сведения о расходах в разрезе подразделов). Файл изменен 28.12.2018</t>
  </si>
  <si>
    <t>Не представлены сведения по расходам в разрезе подразделов. Дата последнего изменения в брошюре - 17.12.2018, в связи с чем применен коэффициент</t>
  </si>
  <si>
    <t>Отсутствуют пункт 5, пункт  4 не  соответствует (отсутствуют целевые показатели), пункт 6 отсутствует. Файл изменен 27.11.2018 в связи с чем применен коэффициент.</t>
  </si>
  <si>
    <t xml:space="preserve">Ссылка предоставлена на раздел «Публичные слушания», где публикуются постановления о проведении публичных слушаний, заключения и протоколы. Требованиями данного пункта предусмотрено размещение объявления  о предстоящих публичных слушаниях для привлечения всех заинтересованных лиц.  Для увеличения вероятности просмотра информационного сообщения для граждан о проведении публичных слушаний по проекту решения о бюджете на 2019год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 </t>
  </si>
  <si>
    <t>п 9.1 предусматривает размещение на портале информационного сообщения для жителей района о предстоящих публичных слушаниях по проекту бюджета с обязательным указанием ссылки по которой все заинтересованные лица могут ознакомиться с проектом</t>
  </si>
  <si>
    <t>Информационное сообщение не содержит ссылку на страницу портала, где все зантересованные лица могли бы ознакомиться с проектом решения о бюджете на очередной финансовый год. Для увеличения вероятности просмотра информационного сообщения для граждан о проведении публичных слушаний по проекту решения о бюджете на 2019 год на портале (сайте) предпочтительным для публикации считается раздел  «Новости муниципального района»</t>
  </si>
  <si>
    <t xml:space="preserve">  Для увеличения вероятности просмотра информационного сообщения для граждан о проведении публичных слушаний по проекту решения о бюджете на 2019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</si>
  <si>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 xml:space="preserve">Информационное сообщение опубликовано, но не содержит ссылку на проект решения о бюджете на очередной финансовый. Для увеличения вероятности просмотра информационного сообщения для граждан о проведении публичных слушаний по проекту решения о бюджете на 2019 год на портале (сайте) предпочтительным для публикации считается раздел  «Новости муниципального района» </t>
  </si>
  <si>
    <t xml:space="preserve"> Для увеличения вероятности просмотра информационного сообщения для граждан о проведении публичных слушаний по проекту решения о бюджете на 2019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</si>
  <si>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http://вольск.рф/?page_id=28630</t>
  </si>
  <si>
    <t xml:space="preserve"> В заключении отсутствует подпись должностного лица. Не соблюден формат размещения официального документа. Пожалуйста присылайте ссылку на раздел портала где размещен документ, а не сам документ. </t>
  </si>
  <si>
    <t>http://dergachi.sarmo.ru/sobranie-dergachevskogo-munitsipalnogo-rayona/resheniya-sobraniya-dergachevskogo-munitsipalnogo-rayona/</t>
  </si>
  <si>
    <t>Пожалуйста, представляйте ссылки на страницу портала, где размещен документ, а не на сам документ</t>
  </si>
  <si>
    <r>
      <t xml:space="preserve"> В документе отсутствует подпись должностного лица. Не соблюден формат размещения официального документа.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опубликованный в составе материалов</t>
    </r>
    <r>
      <rPr>
        <u/>
        <sz val="10"/>
        <rFont val="Times New Roman"/>
        <family val="1"/>
        <charset val="204"/>
      </rPr>
      <t xml:space="preserve"> к проекту </t>
    </r>
    <r>
      <rPr>
        <sz val="10"/>
        <rFont val="Times New Roman"/>
        <family val="1"/>
        <charset val="204"/>
      </rPr>
      <t>решения о бюджете муниципального образования на очередной финансовый год.</t>
    </r>
  </si>
  <si>
    <r>
      <t xml:space="preserve"> В документе отсутствует подпись должностного лица. Не соблюден формат размещения официального документа.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опубликованный </t>
    </r>
    <r>
      <rPr>
        <u/>
        <sz val="10"/>
        <rFont val="Times New Roman"/>
        <family val="1"/>
        <charset val="204"/>
      </rPr>
      <t xml:space="preserve">в составе материалов к проекту </t>
    </r>
    <r>
      <rPr>
        <sz val="10"/>
        <rFont val="Times New Roman"/>
        <family val="1"/>
        <charset val="204"/>
      </rPr>
      <t>решения о бюджете муниципального образования на очередной финансовый год.</t>
    </r>
  </si>
  <si>
    <t>Пункт 4 не соответствует  требованиям (отсутствуют сведения о целевых показателях по муниципальным программам ).</t>
  </si>
  <si>
    <t>Файл изменен 23.11.2018</t>
  </si>
  <si>
    <t>Отсутствует пункт 5, пункт  1 не  соответствует (отсутствуют показатели, характеризующие  состав населения),  пункт 4 не соотвествует требованиям (отсутствуют целевые показатели) Файл изменен 27.11.2018 г</t>
  </si>
  <si>
    <t xml:space="preserve">пункт 6 не содержит факттические показатели, только прогнозируемые.Файл изменен 12.12.2018 </t>
  </si>
  <si>
    <t>Пункт 4 не соотвествует (нет данных по целевым показателям)  Изменен 21.11.2018</t>
  </si>
  <si>
    <t>Страница изменена 26.12.2018 г, что является нарушением 10-ти дневного срока после проведения публичных слушаний (30.11.2018 г)</t>
  </si>
  <si>
    <t>Сообщение опубликовано, но без указания ссылки на проект бюджета, по которой все желающие могут ознакомиться с предметом слушаний.</t>
  </si>
  <si>
    <t>Для увеличения вероятности просмотра информационного сообщения для граждан о проведении публичных слушаний по проекту решения о бюджете на очередной финансовый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</si>
  <si>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По представленной ссылке размещены информационные сообщения о прошедших заседаниях комиссий,районного собрания.  Требованиями данного пункта предусмотрено размещение на портале иннформационного сообщения не позднее чем за 5 дней до предстоящих публичных слушаний.</t>
  </si>
  <si>
    <t>По предоставленной ссылке размещено постановление о вынесении на  публичные слушания проекта решения о бюджете. Для увеличения вероятности просмотра информационного сообщения для граждан о проведении публичных слушаний по проекту решения о бюджете на 2019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</si>
  <si>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Понижающий коэффициент применен в связи с необходимостью открывать каждую страницу отдельно многостраничного документа (п. 7 приложения к приказу  министерства финансов СО от 30.06.2016 № 202)</t>
  </si>
  <si>
    <t>Отсутствуют целевые показатели по муниципальным программам. Изменен 10.12.2018</t>
  </si>
  <si>
    <r>
      <t xml:space="preserve">По предоставленной ссылке официальный документ (решение/протокол), принятый по итогам публичных слушаний, не обнаружен. 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t>
    </r>
    <r>
      <rPr>
        <u/>
        <sz val="10"/>
        <rFont val="Times New Roman"/>
        <family val="1"/>
        <charset val="204"/>
      </rPr>
      <t xml:space="preserve">опубликованный в составе материалов к проекту </t>
    </r>
    <r>
      <rPr>
        <sz val="10"/>
        <rFont val="Times New Roman"/>
        <family val="1"/>
        <charset val="204"/>
      </rPr>
      <t>решения о бюджете муниципального образования на очередной финансовый год.</t>
    </r>
  </si>
  <si>
    <t>Ссылка дана на документ Word, не содержащий ссылку на проект решения о бюджете. Для увеличения вероятности просмотра информационного сообщения для граждан о проведении публичных слушаний по проекту решения о бюджете на 2019 год на портале (сайте) предпочтительным для публикации считается раздел  «Новости муниципального района» (обязательно со ссылкой на проект решения о бюджете на очередной финансовый год).</t>
  </si>
  <si>
    <t xml:space="preserve">Отсутствует краткое или полное наименование у файлов с приложениями. </t>
  </si>
  <si>
    <t>отсутствует пункт 5, п 4 не соответствует требованиям (отсутствуют целевые показатели)</t>
  </si>
  <si>
    <t>http://fedormr.ru/117/</t>
  </si>
  <si>
    <t xml:space="preserve">Архив  создан  27.12.2018 </t>
  </si>
  <si>
    <t>Постановляющая часть решения изменена 05.12.2018</t>
  </si>
  <si>
    <t>Файл изменен 21.12.18</t>
  </si>
  <si>
    <t xml:space="preserve">Пункт 3 не  соответствует (сведения о расходах не  в разрезе подразделов), пункт 4 не  соответствует (отсутствуют целевые показатели) Файл изменен 21.11.2018 г </t>
  </si>
  <si>
    <t>п. 3 не соответствует требованиям (отсутсвует информация по расходам  в разрезе подразделов), п 6 не соответствует (отсутствует информация о фактическом и планируемом размере муниципального долга). Файл изменен  23.11.2018</t>
  </si>
  <si>
    <r>
      <t xml:space="preserve">Бюджет для краждан размещенный по указанной ссылке разработан на основе решения о бюджете, тогда как требованиями данного пункта предусмотрено создание бюджета для граждан  на основе </t>
    </r>
    <r>
      <rPr>
        <u/>
        <sz val="10"/>
        <rFont val="Times New Roman"/>
        <family val="1"/>
        <charset val="204"/>
      </rPr>
      <t>проекта</t>
    </r>
    <r>
      <rPr>
        <sz val="10"/>
        <rFont val="Times New Roman"/>
        <family val="1"/>
        <charset val="204"/>
      </rPr>
      <t xml:space="preserve"> решения о бюджете и размещение его не позднее даты внесения проекта  к рассмотрению представительным органом МО.</t>
    </r>
  </si>
  <si>
    <t xml:space="preserve">Пункт 4  не содержит данные по целевым показателям </t>
  </si>
  <si>
    <t>Отсутствует пункт 5 .  Применен понижающий коэффициент т.к. дата последнего изменения в брошюре - 15.12.2018,  бюджет принят решением от 06.12.2018 №199. Требованиями данного пункта предусмотрено публикование бюджета для граждан по проекту решения о бюджете не позднее даты внесения проекта на рассмотрение в представительный орган.</t>
  </si>
  <si>
    <t>Представляйте пожалуйста более точную ссылку.   По вашей ссылке осуществляется преход к последним опубликованным новостям.</t>
  </si>
  <si>
    <t>Пожалуйста, копируйте ссылку когда  перешли в сообщение (http://dergachi.sarmo.ru/novosti/?ELEMENT_ID=1201). По представленной вами ссылке осуществляется переход к последним опубликованным новостям.</t>
  </si>
  <si>
    <t>По представленной в письме ссылке размещено сообщение об уже свершившихся слушаниях. Требованиями данного пункта предусмотрено публикование информационного сообщения не позднее чем за 5 дней до публичных слушаний для привлечения всех заинтересованных граждан.</t>
  </si>
  <si>
    <t>Пожалуйста, указывайте ссылки на страницу портала, где размещен требуемый документ (http://ozinki.sarmo.ru/byudzhet/byudzhet-munitsipalnogo-rayona.php?ELEMENT_ID=2921 )</t>
  </si>
  <si>
    <t xml:space="preserve">Понижающий коэффициент применен согласно п. 7 приложения к приказу от 30.06.2016 № 202 : название ссылки  не соответствует наименованию документа </t>
  </si>
  <si>
    <t>Для структурированного вида необходимо, чтобы каждое приложение было отдельным файлом с кратким или полным наименованием. Создан 10.12.2018</t>
  </si>
  <si>
    <t>Информационное сообщение не содержит   ссылку на страницу, где можно ознакомиться с проектом решения.  Для увеличения вероятности просмотра информационного сообщения для граждан о проведении публичных слушаний по проекту решения о бюджете на 2019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</si>
  <si>
    <t>Файл изменен 29.12.2018 г, в связи с чем применен коэффициент.  Отсутствует пункт 5, пункт 4 не соответствует требованиям (отсутствуют целевые показатели по муниципальным программам), пункт 3 не соответствует требованиям (не содержит сведения по расходам в разрезе подразделов)</t>
  </si>
  <si>
    <t xml:space="preserve">Отсутствует пункт 5,  пункт 3 не  соответствует (сведения не  в разрезе подразделов), пункт 4 не  соответствует требованиям (отсутствуют целевые показатели). Файл изменен 19.11.2018 </t>
  </si>
  <si>
    <t>В брошюре нет сведений о социально-значимых проектах и о планируемых объемах муниципального долга. Понижающий коэфф. применен  т.к. дата последнего изменения в брошюре - 24.12.2018,  проект бюджета принят к рассмотрению  15.11.2018  решением №136</t>
  </si>
  <si>
    <t>По представленной ссылке только проект постановляющей части без приложений. Приложения опубликованы отдельно от проекта решения, в связи с чем применен понижающий коэффициент</t>
  </si>
  <si>
    <t>По предоставленной ссылке  информационное сообщение отсутствует. Необходимо публиковать анонс предстоящих публичных слушаний для привлечения всех заинтересованных лиц.Для увеличения вероятности просмотра информационного сообщения для граждан о проведении публичных слушаний по проекту решения о бюджете на очередной финансовый год на портале (сайте) предпочтительным для публикации считается раздел  «Новости муниципального района» (обязательно со ссылкой на страницу, где можно ознакомиться с проектом решения).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</si>
</sst>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0.0"/>
  </numFmts>
  <fonts count="34" x14ac:knownFonts="1">
    <font>
      <sz val="11"/>
      <color theme="1"/>
      <name val="Calibri"/>
      <family val="2"/>
      <charset val="204"/>
      <scheme val="minor"/>
    </font>
    <font>
      <sz val="11"/>
      <color indexed="8"/>
      <name val="Calibri"/>
      <family val="2"/>
    </font>
    <font>
      <sz val="10"/>
      <name val="Times New Roman"/>
      <family val="1"/>
      <charset val="204"/>
    </font>
    <font>
      <b/>
      <sz val="10"/>
      <name val="Times New Roman"/>
      <family val="1"/>
      <charset val="204"/>
    </font>
    <font>
      <sz val="10"/>
      <name val="Arial Cyr"/>
      <charset val="204"/>
    </font>
    <font>
      <b/>
      <i/>
      <sz val="10"/>
      <name val="Times New Roman"/>
      <family val="1"/>
      <charset val="204"/>
    </font>
    <font>
      <sz val="10"/>
      <name val="Arial"/>
      <family val="2"/>
      <charset val="204"/>
    </font>
    <font>
      <sz val="10"/>
      <color indexed="8"/>
      <name val="Arial"/>
      <family val="2"/>
      <charset val="204"/>
    </font>
    <font>
      <sz val="11"/>
      <color theme="1"/>
      <name val="Calibri"/>
      <family val="2"/>
      <charset val="204"/>
      <scheme val="minor"/>
    </font>
    <font>
      <b/>
      <sz val="10"/>
      <color rgb="FF000000"/>
      <name val="Arial Cyr"/>
    </font>
    <font>
      <u/>
      <sz val="11"/>
      <color theme="10"/>
      <name val="Calibri"/>
      <family val="2"/>
      <charset val="204"/>
      <scheme val="minor"/>
    </font>
    <font>
      <sz val="10"/>
      <color theme="1"/>
      <name val="Times New Roman"/>
      <family val="1"/>
      <charset val="204"/>
    </font>
    <font>
      <b/>
      <sz val="9"/>
      <color theme="1"/>
      <name val="Times New Roman"/>
      <family val="1"/>
      <charset val="204"/>
    </font>
    <font>
      <sz val="9"/>
      <color theme="1"/>
      <name val="Times New Roman"/>
      <family val="1"/>
      <charset val="204"/>
    </font>
    <font>
      <sz val="10"/>
      <color theme="1"/>
      <name val="Calibri"/>
      <family val="2"/>
      <charset val="204"/>
      <scheme val="minor"/>
    </font>
    <font>
      <sz val="10"/>
      <color rgb="FFC00000"/>
      <name val="Times New Roman"/>
      <family val="1"/>
      <charset val="204"/>
    </font>
    <font>
      <b/>
      <sz val="10"/>
      <color theme="1"/>
      <name val="Times New Roman"/>
      <family val="1"/>
      <charset val="204"/>
    </font>
    <font>
      <b/>
      <sz val="10"/>
      <color rgb="FFC00000"/>
      <name val="Times New Roman"/>
      <family val="1"/>
      <charset val="204"/>
    </font>
    <font>
      <i/>
      <sz val="10"/>
      <color theme="1"/>
      <name val="Times New Roman"/>
      <family val="1"/>
      <charset val="204"/>
    </font>
    <font>
      <i/>
      <sz val="10"/>
      <color theme="1"/>
      <name val="Calibri"/>
      <family val="2"/>
      <charset val="204"/>
      <scheme val="minor"/>
    </font>
    <font>
      <sz val="10"/>
      <color rgb="FFFF0000"/>
      <name val="Times New Roman"/>
      <family val="1"/>
      <charset val="204"/>
    </font>
    <font>
      <sz val="10"/>
      <color rgb="FFFF0000"/>
      <name val="Calibri"/>
      <family val="2"/>
      <charset val="204"/>
      <scheme val="minor"/>
    </font>
    <font>
      <b/>
      <sz val="10"/>
      <color theme="1"/>
      <name val="Calibri"/>
      <family val="2"/>
      <charset val="204"/>
      <scheme val="minor"/>
    </font>
    <font>
      <sz val="10"/>
      <color rgb="FF000000"/>
      <name val="Times New Roman"/>
      <family val="1"/>
      <charset val="204"/>
    </font>
    <font>
      <sz val="10"/>
      <color rgb="FFC00000"/>
      <name val="Calibri"/>
      <family val="2"/>
      <charset val="204"/>
      <scheme val="minor"/>
    </font>
    <font>
      <i/>
      <sz val="10"/>
      <color rgb="FFC00000"/>
      <name val="Times New Roman"/>
      <family val="1"/>
      <charset val="204"/>
    </font>
    <font>
      <b/>
      <sz val="10"/>
      <color rgb="FF000000"/>
      <name val="Times New Roman"/>
      <family val="1"/>
      <charset val="204"/>
    </font>
    <font>
      <b/>
      <sz val="12"/>
      <color theme="1"/>
      <name val="Times New Roman"/>
      <family val="1"/>
      <charset val="204"/>
    </font>
    <font>
      <u/>
      <sz val="10"/>
      <name val="Times New Roman"/>
      <family val="1"/>
      <charset val="204"/>
    </font>
    <font>
      <b/>
      <i/>
      <sz val="10"/>
      <color theme="1"/>
      <name val="Times New Roman"/>
      <family val="1"/>
      <charset val="204"/>
    </font>
    <font>
      <b/>
      <i/>
      <sz val="10"/>
      <color rgb="FF000000"/>
      <name val="Times New Roman"/>
      <family val="1"/>
      <charset val="204"/>
    </font>
    <font>
      <b/>
      <sz val="12"/>
      <color rgb="FF000000"/>
      <name val="Times New Roman"/>
      <family val="1"/>
      <charset val="204"/>
    </font>
    <font>
      <sz val="12"/>
      <color theme="1"/>
      <name val="Calibri"/>
      <family val="2"/>
      <charset val="204"/>
      <scheme val="minor"/>
    </font>
    <font>
      <u/>
      <sz val="10"/>
      <color theme="10"/>
      <name val="Times New Roman"/>
      <family val="1"/>
      <charset val="204"/>
    </font>
  </fonts>
  <fills count="8">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8"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theme="0" tint="-0.34998626667073579"/>
      </right>
      <top style="thin">
        <color theme="0" tint="-0.34998626667073579"/>
      </top>
      <bottom style="thin">
        <color theme="0" tint="-0.34998626667073579"/>
      </bottom>
      <diagonal/>
    </border>
    <border>
      <left/>
      <right/>
      <top/>
      <bottom style="thin">
        <color indexed="64"/>
      </bottom>
      <diagonal/>
    </border>
  </borders>
  <cellStyleXfs count="11">
    <xf numFmtId="0" fontId="0" fillId="0" borderId="0"/>
    <xf numFmtId="165" fontId="9" fillId="2" borderId="6">
      <alignment horizontal="right" vertical="top" shrinkToFit="1"/>
    </xf>
    <xf numFmtId="0" fontId="10" fillId="0" borderId="0" applyNumberFormat="0" applyFill="0" applyBorder="0" applyAlignment="0" applyProtection="0"/>
    <xf numFmtId="0" fontId="1" fillId="0" borderId="0"/>
    <xf numFmtId="0" fontId="6" fillId="0" borderId="0"/>
    <xf numFmtId="0" fontId="7" fillId="0" borderId="0"/>
    <xf numFmtId="0" fontId="4" fillId="0" borderId="0"/>
    <xf numFmtId="164" fontId="8"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8" fillId="0" borderId="0" applyFont="0" applyFill="0" applyBorder="0" applyAlignment="0" applyProtection="0"/>
  </cellStyleXfs>
  <cellXfs count="157">
    <xf numFmtId="0" fontId="0" fillId="0" borderId="0" xfId="0"/>
    <xf numFmtId="0" fontId="12" fillId="0" borderId="0" xfId="0" applyFont="1" applyAlignment="1">
      <alignment horizontal="left" vertical="center"/>
    </xf>
    <xf numFmtId="0" fontId="13" fillId="0" borderId="0" xfId="0" applyFont="1" applyAlignment="1">
      <alignment horizontal="left" vertical="center"/>
    </xf>
    <xf numFmtId="0" fontId="15" fillId="0" borderId="0" xfId="0" applyFont="1"/>
    <xf numFmtId="0" fontId="11" fillId="0" borderId="0" xfId="0" applyFont="1" applyAlignment="1">
      <alignment horizontal="left" vertical="center"/>
    </xf>
    <xf numFmtId="0" fontId="16" fillId="0" borderId="0" xfId="0" applyFont="1" applyAlignment="1">
      <alignment horizontal="left" wrapText="1"/>
    </xf>
    <xf numFmtId="0" fontId="20" fillId="0" borderId="0" xfId="0" applyFont="1"/>
    <xf numFmtId="0" fontId="21" fillId="0" borderId="0" xfId="0" applyFont="1"/>
    <xf numFmtId="4" fontId="14" fillId="0" borderId="0" xfId="0" applyNumberFormat="1" applyFont="1"/>
    <xf numFmtId="0" fontId="18" fillId="0" borderId="0" xfId="0" applyFont="1" applyAlignment="1">
      <alignment horizontal="center"/>
    </xf>
    <xf numFmtId="0" fontId="19" fillId="0" borderId="0" xfId="0" applyFont="1" applyAlignment="1">
      <alignment horizontal="center"/>
    </xf>
    <xf numFmtId="0" fontId="22" fillId="0" borderId="0" xfId="0" applyFont="1"/>
    <xf numFmtId="0" fontId="22" fillId="0" borderId="0" xfId="0" applyFont="1" applyAlignment="1">
      <alignment horizontal="right"/>
    </xf>
    <xf numFmtId="4" fontId="22" fillId="0" borderId="0" xfId="0" applyNumberFormat="1" applyFont="1" applyAlignment="1">
      <alignment horizontal="right"/>
    </xf>
    <xf numFmtId="4" fontId="22" fillId="0" borderId="0" xfId="0" applyNumberFormat="1" applyFont="1"/>
    <xf numFmtId="0" fontId="11" fillId="0" borderId="0" xfId="0" applyFont="1" applyFill="1"/>
    <xf numFmtId="0" fontId="14" fillId="0" borderId="0" xfId="0" applyFont="1" applyFill="1"/>
    <xf numFmtId="0" fontId="18" fillId="0" borderId="0" xfId="0" applyFont="1" applyAlignment="1">
      <alignment horizontal="left" vertical="center"/>
    </xf>
    <xf numFmtId="0" fontId="14" fillId="0" borderId="0" xfId="0" applyFont="1" applyAlignment="1">
      <alignment horizontal="left" vertical="center"/>
    </xf>
    <xf numFmtId="0" fontId="11" fillId="0" borderId="0" xfId="0" applyFont="1"/>
    <xf numFmtId="0" fontId="11" fillId="0" borderId="1" xfId="0" applyFont="1" applyBorder="1" applyAlignment="1">
      <alignment horizontal="left" vertical="center" wrapText="1" indent="1"/>
    </xf>
    <xf numFmtId="49" fontId="23" fillId="0" borderId="1" xfId="0" applyNumberFormat="1" applyFont="1" applyBorder="1" applyAlignment="1">
      <alignment vertical="center" wrapText="1"/>
    </xf>
    <xf numFmtId="0" fontId="14" fillId="0" borderId="0" xfId="0" applyFont="1"/>
    <xf numFmtId="0" fontId="16" fillId="0" borderId="0" xfId="0" applyFont="1" applyAlignment="1">
      <alignment horizontal="left" vertical="center"/>
    </xf>
    <xf numFmtId="0" fontId="22" fillId="0" borderId="0" xfId="0" applyFont="1" applyAlignment="1">
      <alignment horizontal="left" vertical="center"/>
    </xf>
    <xf numFmtId="0" fontId="15" fillId="0" borderId="0" xfId="0" applyFont="1" applyFill="1"/>
    <xf numFmtId="0" fontId="24" fillId="0" borderId="0" xfId="0" applyFont="1"/>
    <xf numFmtId="0" fontId="17" fillId="0" borderId="0" xfId="0" applyFont="1" applyAlignment="1">
      <alignment horizontal="center" vertical="center"/>
    </xf>
    <xf numFmtId="0" fontId="25" fillId="0" borderId="0" xfId="0" applyFont="1" applyAlignment="1">
      <alignment horizontal="center"/>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7" fillId="3" borderId="0" xfId="0" applyFont="1" applyFill="1" applyBorder="1" applyAlignment="1">
      <alignment horizontal="center" vertical="center"/>
    </xf>
    <xf numFmtId="0" fontId="11" fillId="0" borderId="5" xfId="0" applyFont="1" applyBorder="1" applyAlignment="1">
      <alignment horizontal="left" vertical="center" wrapText="1" indent="1"/>
    </xf>
    <xf numFmtId="49" fontId="23" fillId="3" borderId="1" xfId="0" applyNumberFormat="1" applyFont="1" applyFill="1" applyBorder="1" applyAlignment="1">
      <alignment horizontal="center" vertical="center" wrapText="1"/>
    </xf>
    <xf numFmtId="0" fontId="11" fillId="3" borderId="0" xfId="0" applyFont="1" applyFill="1"/>
    <xf numFmtId="0" fontId="15" fillId="3" borderId="0" xfId="0" applyFont="1" applyFill="1"/>
    <xf numFmtId="0" fontId="14" fillId="3" borderId="0" xfId="0" applyFont="1" applyFill="1"/>
    <xf numFmtId="0" fontId="2" fillId="3" borderId="1" xfId="0" applyFont="1" applyFill="1" applyBorder="1" applyAlignment="1">
      <alignment vertical="center"/>
    </xf>
    <xf numFmtId="1" fontId="2" fillId="0" borderId="1" xfId="0" applyNumberFormat="1" applyFont="1" applyBorder="1" applyAlignment="1">
      <alignment horizontal="center" vertical="center"/>
    </xf>
    <xf numFmtId="0" fontId="2" fillId="0" borderId="1" xfId="0" applyFont="1" applyFill="1" applyBorder="1" applyAlignment="1">
      <alignment horizontal="center" vertical="center"/>
    </xf>
    <xf numFmtId="0" fontId="16" fillId="0" borderId="0" xfId="0" applyFont="1" applyAlignment="1">
      <alignment horizontal="left" vertical="center" wrapText="1"/>
    </xf>
    <xf numFmtId="0" fontId="22" fillId="3" borderId="0" xfId="0" applyFont="1" applyFill="1"/>
    <xf numFmtId="0" fontId="2" fillId="3" borderId="1" xfId="0" applyFont="1" applyFill="1" applyBorder="1" applyAlignment="1">
      <alignment vertical="center" wrapText="1"/>
    </xf>
    <xf numFmtId="0" fontId="23" fillId="0" borderId="1" xfId="0" applyFont="1" applyBorder="1" applyAlignment="1">
      <alignment horizontal="center" vertical="center" wrapText="1"/>
    </xf>
    <xf numFmtId="0" fontId="16" fillId="0" borderId="0" xfId="0" applyFont="1" applyAlignment="1">
      <alignment vertical="center" wrapText="1"/>
    </xf>
    <xf numFmtId="0" fontId="14" fillId="4" borderId="0" xfId="0" applyFont="1" applyFill="1"/>
    <xf numFmtId="0" fontId="21" fillId="4" borderId="0" xfId="0" applyFont="1" applyFill="1"/>
    <xf numFmtId="0" fontId="3" fillId="3" borderId="1" xfId="0" applyFont="1" applyFill="1" applyBorder="1" applyAlignment="1">
      <alignment horizontal="center" vertical="center" wrapText="1"/>
    </xf>
    <xf numFmtId="166" fontId="2" fillId="3" borderId="1" xfId="0" applyNumberFormat="1" applyFont="1" applyFill="1" applyBorder="1" applyAlignment="1">
      <alignment horizontal="center" vertical="center" wrapText="1"/>
    </xf>
    <xf numFmtId="0" fontId="16" fillId="0" borderId="0" xfId="0" applyFont="1" applyAlignment="1">
      <alignment vertical="center"/>
    </xf>
    <xf numFmtId="0" fontId="2" fillId="3" borderId="7" xfId="0" applyFont="1" applyFill="1" applyBorder="1" applyAlignment="1">
      <alignment horizontal="center" vertical="center" wrapText="1"/>
    </xf>
    <xf numFmtId="166" fontId="3" fillId="3" borderId="1" xfId="0" applyNumberFormat="1" applyFont="1" applyFill="1" applyBorder="1" applyAlignment="1">
      <alignment horizontal="center" vertical="center" wrapText="1"/>
    </xf>
    <xf numFmtId="0" fontId="23" fillId="0" borderId="1" xfId="0" applyFont="1" applyBorder="1" applyAlignment="1">
      <alignment horizontal="center" vertical="center" wrapText="1"/>
    </xf>
    <xf numFmtId="1" fontId="20" fillId="3" borderId="1" xfId="0" applyNumberFormat="1" applyFont="1" applyFill="1" applyBorder="1" applyAlignment="1">
      <alignment horizontal="left" vertical="center" wrapText="1"/>
    </xf>
    <xf numFmtId="0" fontId="23"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0" xfId="0" applyFont="1" applyAlignment="1">
      <alignment vertical="top"/>
    </xf>
    <xf numFmtId="0" fontId="14" fillId="0" borderId="0" xfId="0" applyFont="1" applyAlignment="1">
      <alignment vertical="top"/>
    </xf>
    <xf numFmtId="0" fontId="2" fillId="3"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1" fontId="3" fillId="6" borderId="1" xfId="0" applyNumberFormat="1" applyFont="1" applyFill="1" applyBorder="1" applyAlignment="1">
      <alignment horizontal="right" vertical="center"/>
    </xf>
    <xf numFmtId="0" fontId="3" fillId="6" borderId="1" xfId="0" applyFont="1" applyFill="1" applyBorder="1" applyAlignment="1">
      <alignment vertical="center"/>
    </xf>
    <xf numFmtId="0" fontId="17" fillId="6" borderId="1" xfId="0" applyFont="1" applyFill="1" applyBorder="1" applyAlignment="1">
      <alignment horizontal="left" vertical="center"/>
    </xf>
    <xf numFmtId="0" fontId="2" fillId="6" borderId="1" xfId="0" applyFont="1" applyFill="1" applyBorder="1" applyAlignment="1">
      <alignment horizontal="left" vertical="center"/>
    </xf>
    <xf numFmtId="166" fontId="2" fillId="6" borderId="1" xfId="0" applyNumberFormat="1" applyFont="1" applyFill="1" applyBorder="1" applyAlignment="1">
      <alignment horizontal="center" vertical="center"/>
    </xf>
    <xf numFmtId="0" fontId="11" fillId="6" borderId="1" xfId="0" applyFont="1" applyFill="1" applyBorder="1"/>
    <xf numFmtId="1" fontId="3" fillId="6" borderId="1" xfId="0" applyNumberFormat="1" applyFont="1" applyFill="1" applyBorder="1" applyAlignment="1">
      <alignment horizontal="center" vertical="center"/>
    </xf>
    <xf numFmtId="0" fontId="3" fillId="6" borderId="1" xfId="0" applyFont="1" applyFill="1" applyBorder="1" applyAlignment="1">
      <alignment horizontal="center" vertical="center"/>
    </xf>
    <xf numFmtId="0" fontId="3" fillId="7" borderId="1" xfId="0" applyFont="1" applyFill="1" applyBorder="1" applyAlignment="1">
      <alignment vertical="center"/>
    </xf>
    <xf numFmtId="0" fontId="17" fillId="6" borderId="1" xfId="0" applyFont="1" applyFill="1" applyBorder="1" applyAlignment="1">
      <alignment horizontal="center" vertical="center"/>
    </xf>
    <xf numFmtId="1" fontId="2" fillId="6" borderId="1" xfId="0" applyNumberFormat="1" applyFont="1" applyFill="1" applyBorder="1" applyAlignment="1">
      <alignment horizontal="center" vertical="center"/>
    </xf>
    <xf numFmtId="1" fontId="3" fillId="6" borderId="1" xfId="0" applyNumberFormat="1" applyFont="1" applyFill="1" applyBorder="1" applyAlignment="1">
      <alignment horizontal="center" vertical="center" wrapText="1"/>
    </xf>
    <xf numFmtId="0" fontId="3" fillId="6" borderId="1" xfId="0" applyFont="1" applyFill="1" applyBorder="1" applyAlignment="1">
      <alignment horizontal="left" vertical="center"/>
    </xf>
    <xf numFmtId="0" fontId="11" fillId="5" borderId="3" xfId="0" applyFont="1" applyFill="1" applyBorder="1" applyAlignment="1">
      <alignment vertical="center" wrapText="1"/>
    </xf>
    <xf numFmtId="0" fontId="18" fillId="5" borderId="5" xfId="0" applyFont="1" applyFill="1" applyBorder="1" applyAlignment="1">
      <alignment vertical="center" wrapText="1"/>
    </xf>
    <xf numFmtId="0" fontId="18" fillId="5" borderId="5" xfId="0" applyFont="1" applyFill="1" applyBorder="1" applyAlignment="1">
      <alignment vertical="top" wrapText="1"/>
    </xf>
    <xf numFmtId="49" fontId="26" fillId="6" borderId="1" xfId="0" applyNumberFormat="1" applyFont="1" applyFill="1" applyBorder="1" applyAlignment="1">
      <alignment horizontal="center" vertical="center" wrapText="1"/>
    </xf>
    <xf numFmtId="49" fontId="26" fillId="6" borderId="1" xfId="0" applyNumberFormat="1" applyFont="1" applyFill="1" applyBorder="1" applyAlignment="1">
      <alignment vertical="center" wrapText="1"/>
    </xf>
    <xf numFmtId="0" fontId="26" fillId="6" borderId="1" xfId="0" applyNumberFormat="1" applyFont="1" applyFill="1" applyBorder="1" applyAlignment="1">
      <alignment horizontal="center" vertical="center" wrapText="1"/>
    </xf>
    <xf numFmtId="49" fontId="26" fillId="6" borderId="3" xfId="0" applyNumberFormat="1" applyFont="1" applyFill="1" applyBorder="1" applyAlignment="1">
      <alignment horizontal="center" vertical="center" wrapText="1"/>
    </xf>
    <xf numFmtId="0" fontId="16" fillId="6" borderId="1" xfId="0" applyFont="1" applyFill="1" applyBorder="1"/>
    <xf numFmtId="1" fontId="16" fillId="6" borderId="1" xfId="0" applyNumberFormat="1" applyFont="1" applyFill="1" applyBorder="1" applyAlignment="1">
      <alignment horizontal="center"/>
    </xf>
    <xf numFmtId="166" fontId="3"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165" fontId="16" fillId="7" borderId="1" xfId="0" applyNumberFormat="1" applyFont="1" applyFill="1" applyBorder="1" applyAlignment="1">
      <alignment horizontal="center" vertical="center"/>
    </xf>
    <xf numFmtId="166" fontId="2" fillId="7" borderId="1" xfId="0" applyNumberFormat="1" applyFont="1" applyFill="1" applyBorder="1" applyAlignment="1">
      <alignment horizontal="center" vertical="center" wrapText="1"/>
    </xf>
    <xf numFmtId="0" fontId="5" fillId="5" borderId="1" xfId="0" applyFont="1" applyFill="1" applyBorder="1" applyAlignment="1">
      <alignment horizontal="center" vertical="center"/>
    </xf>
    <xf numFmtId="0" fontId="29" fillId="5" borderId="1" xfId="0" applyFont="1" applyFill="1" applyBorder="1" applyAlignment="1">
      <alignment horizontal="center" vertical="center"/>
    </xf>
    <xf numFmtId="166" fontId="30" fillId="5" borderId="1" xfId="3" applyNumberFormat="1" applyFont="1" applyFill="1" applyBorder="1" applyAlignment="1">
      <alignment horizontal="center" vertical="center"/>
    </xf>
    <xf numFmtId="166" fontId="5" fillId="5" borderId="1" xfId="0" applyNumberFormat="1" applyFont="1" applyFill="1" applyBorder="1" applyAlignment="1">
      <alignment horizontal="center" vertical="center" wrapText="1"/>
    </xf>
    <xf numFmtId="0" fontId="16" fillId="0" borderId="0" xfId="0" applyFont="1" applyAlignment="1">
      <alignment horizontal="center" vertical="center"/>
    </xf>
    <xf numFmtId="0" fontId="27" fillId="0" borderId="0" xfId="0" applyFont="1" applyAlignment="1">
      <alignment vertical="center"/>
    </xf>
    <xf numFmtId="2" fontId="28" fillId="6" borderId="1" xfId="2" applyNumberFormat="1" applyFont="1" applyFill="1" applyBorder="1" applyAlignment="1">
      <alignment horizontal="left" vertical="center"/>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166" fontId="5" fillId="5" borderId="1" xfId="3" applyNumberFormat="1" applyFont="1" applyFill="1" applyBorder="1" applyAlignment="1">
      <alignment horizontal="center" vertical="center"/>
    </xf>
    <xf numFmtId="0" fontId="3" fillId="5" borderId="1" xfId="0" applyFont="1" applyFill="1" applyBorder="1" applyAlignment="1">
      <alignment horizontal="center" vertical="center" wrapText="1"/>
    </xf>
    <xf numFmtId="0" fontId="29"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14" fillId="0" borderId="0" xfId="0" applyFont="1" applyAlignment="1">
      <alignment vertical="center"/>
    </xf>
    <xf numFmtId="0" fontId="22" fillId="0" borderId="0" xfId="0" applyFont="1" applyAlignment="1">
      <alignment vertical="center"/>
    </xf>
    <xf numFmtId="4" fontId="22" fillId="0" borderId="0" xfId="0" applyNumberFormat="1" applyFont="1" applyAlignment="1">
      <alignment vertical="center"/>
    </xf>
    <xf numFmtId="1" fontId="3" fillId="6" borderId="1" xfId="0" applyNumberFormat="1" applyFont="1" applyFill="1" applyBorder="1" applyAlignment="1">
      <alignment horizontal="left" vertical="center" wrapText="1"/>
    </xf>
    <xf numFmtId="4" fontId="22" fillId="0" borderId="0" xfId="0" applyNumberFormat="1" applyFont="1" applyAlignment="1">
      <alignment horizontal="left" vertical="center"/>
    </xf>
    <xf numFmtId="0" fontId="2" fillId="3" borderId="0" xfId="0" applyFont="1" applyFill="1" applyBorder="1" applyAlignment="1">
      <alignment horizontal="left" vertical="center" wrapText="1"/>
    </xf>
    <xf numFmtId="0" fontId="20" fillId="3" borderId="1" xfId="0" applyFont="1" applyFill="1" applyBorder="1" applyAlignment="1">
      <alignment horizontal="left" vertical="center" wrapText="1"/>
    </xf>
    <xf numFmtId="1" fontId="20" fillId="3" borderId="1" xfId="2" applyNumberFormat="1" applyFont="1" applyFill="1" applyBorder="1" applyAlignment="1">
      <alignment horizontal="left" vertical="center" wrapText="1"/>
    </xf>
    <xf numFmtId="0" fontId="20" fillId="0" borderId="1" xfId="0" applyFont="1" applyBorder="1" applyAlignment="1">
      <alignment horizontal="left" vertical="center" wrapText="1"/>
    </xf>
    <xf numFmtId="165" fontId="2" fillId="3" borderId="1" xfId="0" applyNumberFormat="1" applyFont="1" applyFill="1" applyBorder="1" applyAlignment="1">
      <alignment horizontal="left" vertical="center" wrapText="1"/>
    </xf>
    <xf numFmtId="0" fontId="2" fillId="0" borderId="1" xfId="0" applyFont="1" applyBorder="1" applyAlignment="1">
      <alignment horizontal="center" vertical="center"/>
    </xf>
    <xf numFmtId="0" fontId="3" fillId="3" borderId="1" xfId="0" applyFont="1" applyFill="1" applyBorder="1" applyAlignment="1">
      <alignment horizontal="center" vertical="center"/>
    </xf>
    <xf numFmtId="166" fontId="2" fillId="3" borderId="1" xfId="0" applyNumberFormat="1" applyFont="1" applyFill="1" applyBorder="1" applyAlignment="1">
      <alignment horizontal="center" vertical="center"/>
    </xf>
    <xf numFmtId="0" fontId="2" fillId="3" borderId="1" xfId="0" applyFont="1" applyFill="1" applyBorder="1" applyAlignment="1">
      <alignment horizontal="left" vertical="center" wrapText="1"/>
    </xf>
    <xf numFmtId="1" fontId="2" fillId="3" borderId="1" xfId="0" applyNumberFormat="1" applyFont="1" applyFill="1" applyBorder="1" applyAlignment="1">
      <alignment horizontal="left" vertical="center" wrapText="1"/>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1" fontId="2" fillId="3" borderId="1" xfId="2" applyNumberFormat="1" applyFont="1" applyFill="1" applyBorder="1" applyAlignment="1">
      <alignment horizontal="left" vertical="center" wrapText="1"/>
    </xf>
    <xf numFmtId="2" fontId="2" fillId="0" borderId="1" xfId="0" applyNumberFormat="1" applyFont="1" applyBorder="1" applyAlignment="1">
      <alignment horizontal="center" vertical="center" wrapText="1"/>
    </xf>
    <xf numFmtId="4" fontId="2" fillId="0" borderId="1" xfId="0" applyNumberFormat="1" applyFont="1" applyBorder="1" applyAlignment="1">
      <alignment horizontal="center"/>
    </xf>
    <xf numFmtId="0" fontId="23" fillId="0" borderId="0" xfId="0" applyFont="1"/>
    <xf numFmtId="1" fontId="2" fillId="3" borderId="1" xfId="0" applyNumberFormat="1" applyFont="1" applyFill="1" applyBorder="1" applyAlignment="1">
      <alignment horizontal="center" vertical="center" wrapText="1"/>
    </xf>
    <xf numFmtId="2" fontId="2" fillId="0" borderId="1" xfId="0" applyNumberFormat="1" applyFont="1" applyBorder="1" applyAlignment="1">
      <alignment horizontal="center" vertical="center"/>
    </xf>
    <xf numFmtId="1" fontId="3" fillId="3" borderId="1" xfId="0" applyNumberFormat="1" applyFont="1" applyFill="1" applyBorder="1" applyAlignment="1">
      <alignment horizontal="left" vertical="center" wrapText="1"/>
    </xf>
    <xf numFmtId="165" fontId="2" fillId="3" borderId="1" xfId="0" applyNumberFormat="1" applyFont="1" applyFill="1" applyBorder="1" applyAlignment="1">
      <alignment horizontal="center" vertical="center" wrapText="1"/>
    </xf>
    <xf numFmtId="1" fontId="2" fillId="3" borderId="1" xfId="0" applyNumberFormat="1" applyFont="1" applyFill="1" applyBorder="1" applyAlignment="1">
      <alignment horizontal="center" vertical="center"/>
    </xf>
    <xf numFmtId="2" fontId="2" fillId="3" borderId="1" xfId="0" applyNumberFormat="1" applyFont="1" applyFill="1" applyBorder="1" applyAlignment="1">
      <alignment horizontal="center" vertical="center" wrapText="1"/>
    </xf>
    <xf numFmtId="4" fontId="2" fillId="3" borderId="1" xfId="0" applyNumberFormat="1" applyFont="1" applyFill="1" applyBorder="1" applyAlignment="1">
      <alignment horizontal="center" vertical="center"/>
    </xf>
    <xf numFmtId="0" fontId="2" fillId="6" borderId="1" xfId="0" applyFont="1" applyFill="1" applyBorder="1"/>
    <xf numFmtId="0" fontId="2" fillId="0" borderId="1" xfId="0" applyFont="1" applyBorder="1" applyAlignment="1">
      <alignment horizontal="left" vertical="center"/>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2" fillId="3" borderId="5" xfId="0" applyFont="1" applyFill="1" applyBorder="1" applyAlignment="1">
      <alignment vertical="center" wrapText="1"/>
    </xf>
    <xf numFmtId="166" fontId="2" fillId="0" borderId="1" xfId="3" applyNumberFormat="1" applyFont="1" applyFill="1" applyBorder="1" applyAlignment="1">
      <alignment horizontal="center" vertical="center"/>
    </xf>
    <xf numFmtId="166" fontId="2" fillId="7" borderId="1" xfId="3" applyNumberFormat="1" applyFont="1" applyFill="1" applyBorder="1" applyAlignment="1">
      <alignment horizontal="center" vertical="center"/>
    </xf>
    <xf numFmtId="0" fontId="33" fillId="0" borderId="1" xfId="2" applyFont="1" applyBorder="1" applyAlignment="1">
      <alignment horizontal="left" vertical="center" wrapText="1"/>
    </xf>
    <xf numFmtId="0" fontId="31" fillId="0" borderId="0" xfId="0" applyFont="1" applyAlignment="1">
      <alignment horizontal="center" vertical="center"/>
    </xf>
    <xf numFmtId="0" fontId="32" fillId="0" borderId="0" xfId="0" applyFont="1" applyAlignment="1">
      <alignment horizontal="center"/>
    </xf>
    <xf numFmtId="49" fontId="23" fillId="5" borderId="3" xfId="0" applyNumberFormat="1" applyFont="1" applyFill="1" applyBorder="1" applyAlignment="1">
      <alignment horizontal="center" vertical="center" wrapText="1"/>
    </xf>
    <xf numFmtId="49" fontId="23" fillId="5" borderId="5" xfId="0" applyNumberFormat="1" applyFont="1" applyFill="1" applyBorder="1" applyAlignment="1">
      <alignment horizontal="center" vertical="center" wrapText="1"/>
    </xf>
    <xf numFmtId="0" fontId="23" fillId="5" borderId="3" xfId="0" applyFont="1" applyFill="1" applyBorder="1" applyAlignment="1">
      <alignment horizontal="center" vertical="center" wrapText="1"/>
    </xf>
    <xf numFmtId="0" fontId="23" fillId="5" borderId="5" xfId="0" applyFont="1" applyFill="1" applyBorder="1" applyAlignment="1">
      <alignment horizontal="center" vertical="center" wrapText="1"/>
    </xf>
    <xf numFmtId="0" fontId="27" fillId="3" borderId="0" xfId="0" applyFont="1" applyFill="1" applyBorder="1" applyAlignment="1">
      <alignment horizontal="center" vertical="center"/>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49" fontId="23" fillId="5" borderId="1" xfId="0" applyNumberFormat="1" applyFont="1" applyFill="1" applyBorder="1" applyAlignment="1">
      <alignment horizontal="center" vertical="center" wrapText="1"/>
    </xf>
    <xf numFmtId="0" fontId="23" fillId="5" borderId="1" xfId="0" applyFont="1" applyFill="1" applyBorder="1" applyAlignment="1">
      <alignment horizontal="center" vertical="center" wrapText="1"/>
    </xf>
    <xf numFmtId="49" fontId="23" fillId="5" borderId="2" xfId="0" applyNumberFormat="1" applyFont="1" applyFill="1" applyBorder="1" applyAlignment="1">
      <alignment horizontal="center" vertical="center" wrapText="1"/>
    </xf>
    <xf numFmtId="0" fontId="23" fillId="5" borderId="4" xfId="0" applyFont="1" applyFill="1" applyBorder="1" applyAlignment="1">
      <alignment horizontal="center" vertical="center" wrapText="1"/>
    </xf>
    <xf numFmtId="0" fontId="11" fillId="0" borderId="8" xfId="0" applyFont="1" applyBorder="1" applyAlignment="1">
      <alignment horizontal="left" vertical="top" wrapText="1"/>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29" fillId="5" borderId="1" xfId="0" applyFont="1" applyFill="1" applyBorder="1" applyAlignment="1">
      <alignment horizontal="center" vertical="center"/>
    </xf>
    <xf numFmtId="0" fontId="5" fillId="5" borderId="1" xfId="0" applyFont="1" applyFill="1" applyBorder="1" applyAlignment="1">
      <alignment horizontal="center" vertical="center"/>
    </xf>
  </cellXfs>
  <cellStyles count="11">
    <cellStyle name="xl35" xfId="1"/>
    <cellStyle name="Гиперссылка" xfId="2" builtinId="8"/>
    <cellStyle name="Обычный" xfId="0" builtinId="0"/>
    <cellStyle name="Обычный 2" xfId="3"/>
    <cellStyle name="Обычный 2 2" xfId="4"/>
    <cellStyle name="Обычный 2 3" xfId="5"/>
    <cellStyle name="Обычный 3" xfId="6"/>
    <cellStyle name="Финансовый 2" xfId="7"/>
    <cellStyle name="Финансовый 3" xfId="8"/>
    <cellStyle name="Финансовый 3 2" xfId="9"/>
    <cellStyle name="Финансовый 4" xfId="10"/>
  </cellStyles>
  <dxfs count="0"/>
  <tableStyles count="0" defaultTableStyle="TableStyleMedium2" defaultPivotStyle="PivotStyleLight16"/>
  <colors>
    <mruColors>
      <color rgb="FFFF4F4F"/>
      <color rgb="FFFFC000"/>
      <color rgb="FF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dergachi.sarmo.ru/sobranie-dergachevskogo-munitsipalnogo-rayona/proekty-sobraniya-dergachevskogo-munitsipalnogo-rayona/" TargetMode="External"/><Relationship Id="rId13" Type="http://schemas.openxmlformats.org/officeDocument/2006/relationships/hyperlink" Target="http://ivanteevka.sarmo.ru/byudzhet-dlya-grazhdan/proekt-byudzheta-dlya-grazhdan/proekt-resheniya-byudzheta-na-2019-god/" TargetMode="External"/><Relationship Id="rId18" Type="http://schemas.openxmlformats.org/officeDocument/2006/relationships/hyperlink" Target="http://marksadm.ru/pr-but.html" TargetMode="External"/><Relationship Id="rId26" Type="http://schemas.openxmlformats.org/officeDocument/2006/relationships/hyperlink" Target="http://rovnoe.sarmo.ru/byudzhet/2019-god/2019-god.php" TargetMode="External"/><Relationship Id="rId39" Type="http://schemas.openxmlformats.org/officeDocument/2006/relationships/hyperlink" Target="http://www.zatosvetly.ru/city/economics_amp_finance/byudzhet-gorodskogo-okruga/byudzhet-gorodskogo-okruga-zato-svetlyy/2019/" TargetMode="External"/><Relationship Id="rId3" Type="http://schemas.openxmlformats.org/officeDocument/2006/relationships/hyperlink" Target="http://proatkarsk.ru/CityArticles.aspx?articleid=8171" TargetMode="External"/><Relationship Id="rId21" Type="http://schemas.openxmlformats.org/officeDocument/2006/relationships/hyperlink" Target="http://ozinki.sarmo.ru/byudzhet/%D0%9E%20%D0%B1%D1%8E%D0%B4%D0%B6%D0%B5%D1%82%D0%B5%202019%20%D0%A0%D0%95%D0%A8%D0%95%D0%9D%D0%98%D0%95.doc" TargetMode="External"/><Relationship Id="rId34" Type="http://schemas.openxmlformats.org/officeDocument/2006/relationships/hyperlink" Target="http://fedormr.ru/byudzhet/byudzhet-2019.php" TargetMode="External"/><Relationship Id="rId42" Type="http://schemas.openxmlformats.org/officeDocument/2006/relationships/hyperlink" Target="http://volsk-ms.ru/resheniya-vms/proektyi/" TargetMode="External"/><Relationship Id="rId7" Type="http://schemas.openxmlformats.org/officeDocument/2006/relationships/hyperlink" Target="http://bkarabulak.sarmo.ru/index.php?option=com_content&amp;view=article&amp;id=9272&amp;Itemid=342" TargetMode="External"/><Relationship Id="rId12" Type="http://schemas.openxmlformats.org/officeDocument/2006/relationships/hyperlink" Target="http://ershov.sarmo.ru/byudzhet-i-finansy/byudzhet/proekt-resheniya-o-byudzhete-ershovskogo-munitsipalnogo-rayona-saratovskoy-oblasti-na-2019-god-i-na-/&#1055;&#1088;&#1086;&#1077;&#1082;&#1090;%20&#1073;&#1102;&#1076;&#1078;&#1077;&#1090;&#1072;%202019&#1075;.%20&#1080;%20&#1087;&#1083;&#1072;&#1085;&#1086;&#1074;&#1099;&#1081;&#1087;&#1077;%20&#1088;&#1080;&#1086;&#1076;%202020-2021&#1075;.zip" TargetMode="External"/><Relationship Id="rId17" Type="http://schemas.openxmlformats.org/officeDocument/2006/relationships/hyperlink" Target="http://adm.lysyegory.ru/base/5086-reshenie-ot-30-11-2018-goda-34188-o-prinjatii-k-rassmotreniyu-proekta-byudzheta-lysogorskogo-mu.html" TargetMode="External"/><Relationship Id="rId25" Type="http://schemas.openxmlformats.org/officeDocument/2006/relationships/hyperlink" Target="http://pugachev-adm.ru/proekt-byudzheta" TargetMode="External"/><Relationship Id="rId33" Type="http://schemas.openxmlformats.org/officeDocument/2006/relationships/hyperlink" Target="http://turki.sarmo.ru/otkrytyy-byudzhet/byudzhet-turkovskogo-munitsipalnogo-rayona/" TargetMode="External"/><Relationship Id="rId38" Type="http://schemas.openxmlformats.org/officeDocument/2006/relationships/hyperlink" Target="http://mihailovski.ru/administratsiya/finansy/byudzhet/2019-2021-god/proekt-byudzheta-gorodskogo-okruga-zato-mikhaylovs/" TargetMode="External"/><Relationship Id="rId2" Type="http://schemas.openxmlformats.org/officeDocument/2006/relationships/hyperlink" Target="http://arkadak.sarmo.ru/byudzhet-munitsipalnogo-rayona/reshenie-o-byudzhete/byudzhet2019-proekt.php" TargetMode="External"/><Relationship Id="rId16" Type="http://schemas.openxmlformats.org/officeDocument/2006/relationships/hyperlink" Target="http://adminkmr.ru/images/doc/%D0%9F%D1%80%D0%BE%D0%B5%D0%BA%D1%82%20%D1%80%D0%B5%D1%88%D0%B5%D0%BD%D0%B8%D1%8F%20%D0%BE%20%D0%B1%D1%8E%D0%B4%D0%B6%D0%B5%D1%82%D0%B5%20%20%D0%BC%D1%83%D0%BD%D0%B8%D1%86%D0%B8%D0%BF%D0%B0%D0%BB%D1%8C%D0%BD%D0%BE%D0%B3%D0%BE%20%D1%80%D0%B0%D0%B9%D0%BE%D0%BD%D0%B0.rar" TargetMode="External"/><Relationship Id="rId20" Type="http://schemas.openxmlformats.org/officeDocument/2006/relationships/hyperlink" Target="http://novouzensk.ru/sobranie/sobr/akty/" TargetMode="External"/><Relationship Id="rId29" Type="http://schemas.openxmlformats.org/officeDocument/2006/relationships/hyperlink" Target="http://sam64.ru/ekonomika-i-byudzhet/byudzhet/proekt-byudzheta/" TargetMode="External"/><Relationship Id="rId41" Type="http://schemas.openxmlformats.org/officeDocument/2006/relationships/hyperlink" Target="http://krasny-kut.ru/krasnokutskij_rajon/finansy/novosti/" TargetMode="External"/><Relationship Id="rId1" Type="http://schemas.openxmlformats.org/officeDocument/2006/relationships/hyperlink" Target="http://algay.sarmo.ru/byudzhet-ekonomika-finansy/proekt-byudzheta/proekt-byudzheta-na-2019-2021-gody.php" TargetMode="External"/><Relationship Id="rId6" Type="http://schemas.openxmlformats.org/officeDocument/2006/relationships/hyperlink" Target="http://adm-baltay.ru/finansovoe-upravlenie/proekt-mestnogo-byudzheta-baltayskogo-munitsipalnogo-rayona-na-2019-god-i-planovyiy-period-2020-2021-godov/" TargetMode="External"/><Relationship Id="rId11" Type="http://schemas.openxmlformats.org/officeDocument/2006/relationships/hyperlink" Target="http://ekaterinovka.sarmo.ru/rayonnoe-sobranie/2018.php" TargetMode="External"/><Relationship Id="rId24" Type="http://schemas.openxmlformats.org/officeDocument/2006/relationships/hyperlink" Target="http://piterka.sarmo.ru/byudzhet-piterskogo-mr/proekt-byudzheta/proekt-byudzheta-na-2019-god-i-planovyy-period.php" TargetMode="External"/><Relationship Id="rId32" Type="http://schemas.openxmlformats.org/officeDocument/2006/relationships/hyperlink" Target="http://tatishevo.saratov.gov.ru/index.php?option=com_content&amp;view=article&amp;id=2666:2016-02-02-08-52-24&amp;catid=64:2009-12-20-17-44-19&amp;Itemid=91" TargetMode="External"/><Relationship Id="rId37" Type="http://schemas.openxmlformats.org/officeDocument/2006/relationships/hyperlink" Target="http://www.saratovmer.ru/budget/rubrics/4/1287.html" TargetMode="External"/><Relationship Id="rId40" Type="http://schemas.openxmlformats.org/officeDocument/2006/relationships/hyperlink" Target="http://zatoshihany.ru/budget/proekty-resheniy/2019/" TargetMode="External"/><Relationship Id="rId5" Type="http://schemas.openxmlformats.org/officeDocument/2006/relationships/hyperlink" Target="http://baladmin.ru/byudzhet-na-2019-god-i-planovyy-period-2019-i-2020-godov.php?clear_cache=Y" TargetMode="External"/><Relationship Id="rId15" Type="http://schemas.openxmlformats.org/officeDocument/2006/relationships/hyperlink" Target="http://krasnoarmeysk.sarmo.ru/krasnoarmeyskiy-rayon/byudzhet/reshenie-o-byudzhete-krasnoarmeyskogo-munitsipalnogo-rayona/" TargetMode="External"/><Relationship Id="rId23" Type="http://schemas.openxmlformats.org/officeDocument/2006/relationships/hyperlink" Target="http://petrovsk64.ru/sub-org/fin-upr/otkrytyy-byudzhet/byudzhet/proekt-resheniya-o-byudzhete/na-2019-god/" TargetMode="External"/><Relationship Id="rId28" Type="http://schemas.openxmlformats.org/officeDocument/2006/relationships/hyperlink" Target="http://rtishevo.sarmo.ru/finansovyy-organ/rtishchevskiy-munitsipalnyy-rayon/2019-god/reshenie-o-proekte-byudzheta-munitsipalnogo-rayona/" TargetMode="External"/><Relationship Id="rId36" Type="http://schemas.openxmlformats.org/officeDocument/2006/relationships/hyperlink" Target="http://www.engels-city.ru/publichnye-slushaniya/52251-proekt-resheniya-ob-utverzhdenii-byudzheta-engelsskogo-munitsipalnogo-rajona-na-2019-god-i-na-planovyj-period-2020-i-2021-godov" TargetMode="External"/><Relationship Id="rId10" Type="http://schemas.openxmlformats.org/officeDocument/2006/relationships/hyperlink" Target="http://duhovnitskoe.sarmo.ru/predstavitelnyy-organ/npa/mpa-2018/?ELEMENT_ID=2395" TargetMode="External"/><Relationship Id="rId19" Type="http://schemas.openxmlformats.org/officeDocument/2006/relationships/hyperlink" Target="http://www.nbfin.ru/resheniya_o_byudzhetah/novoburasskogo_m_o/resheniya_o_vnesenii_izmenenij_v_byudzhet/na_2019_god/" TargetMode="External"/><Relationship Id="rId31" Type="http://schemas.openxmlformats.org/officeDocument/2006/relationships/hyperlink" Target="http://stepnoeadm.ru/%D0%B1%D1%8E%D0%B4%D0%B6%D0%B5%D1%82/%D0%BC%D0%B5%D1%81%D1%82%D0%BD%D1%8B%D0%B9-%D0%B1%D1%8E%D0%B4%D0%B6%D0%B5%D1%82/" TargetMode="External"/><Relationship Id="rId4" Type="http://schemas.openxmlformats.org/officeDocument/2006/relationships/hyperlink" Target="http://balkomfin.ru/" TargetMode="External"/><Relationship Id="rId9" Type="http://schemas.openxmlformats.org/officeDocument/2006/relationships/hyperlink" Target="http://voskresensk64.ru/administration/statistics/benefits/budjet-vmr/" TargetMode="External"/><Relationship Id="rId14" Type="http://schemas.openxmlformats.org/officeDocument/2006/relationships/hyperlink" Target="http://kalininsk.sarmo.ru/predstavitelnyy-organ-munitsipalnogo-rayona/dokumenty-normativnye-akty/" TargetMode="External"/><Relationship Id="rId22" Type="http://schemas.openxmlformats.org/officeDocument/2006/relationships/hyperlink" Target="http://adm-perelyb.ru/byudzhet-rayona/" TargetMode="External"/><Relationship Id="rId27" Type="http://schemas.openxmlformats.org/officeDocument/2006/relationships/hyperlink" Target="http://romanovka.sarmo.ru/byudzhet-dlya-grazhdan/byudzhet-romanovskogo-munitsipalnogo-rayona/kharakteristika-utverzhdennogo-byudzheta/" TargetMode="External"/><Relationship Id="rId30" Type="http://schemas.openxmlformats.org/officeDocument/2006/relationships/hyperlink" Target="http://saratov.sarmo.ru/index.php?option=com_content&amp;view=article&amp;id=5087&amp;Itemid=514" TargetMode="External"/><Relationship Id="rId35" Type="http://schemas.openxmlformats.org/officeDocument/2006/relationships/hyperlink" Target="http://hvalynsk.sarmo.ru/administratsiya-khvalynskogo-munitsipalnogo-rayona/byudzhet/resheniya/index.php" TargetMode="External"/><Relationship Id="rId43"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turki.sarmo.ru/otkrytyy-byudzhet/byudzhet-dlya-grazhdan/" TargetMode="External"/><Relationship Id="rId13" Type="http://schemas.openxmlformats.org/officeDocument/2006/relationships/hyperlink" Target="http://rtishevo.sarmo.ru/finansovyy-organ/rtishchevskiy-munitsipalnyy-rayon/2019-god/byudzhet-dlya-grazhdan/" TargetMode="External"/><Relationship Id="rId18" Type="http://schemas.openxmlformats.org/officeDocument/2006/relationships/hyperlink" Target="http://petrovsk64.ru/sub-org/fin-upr/otkrytyy-byudzhet/byudzhet-dlya-grazhdan/" TargetMode="External"/><Relationship Id="rId26" Type="http://schemas.openxmlformats.org/officeDocument/2006/relationships/hyperlink" Target="http://krasny-kut.ru/krasnokutskij_rajon/finansy/" TargetMode="External"/><Relationship Id="rId39" Type="http://schemas.openxmlformats.org/officeDocument/2006/relationships/hyperlink" Target="http://proatkarsk.ru/CityArticles.aspx?articleid=8190" TargetMode="External"/><Relationship Id="rId3" Type="http://schemas.openxmlformats.org/officeDocument/2006/relationships/hyperlink" Target="http://www.zatosvetly.ru/city/economics_amp_finance/byudzhet-gorodskogo-okruga/byudzhet-dlya-grazhdan/" TargetMode="External"/><Relationship Id="rId21" Type="http://schemas.openxmlformats.org/officeDocument/2006/relationships/hyperlink" Target="http://www.novouzensk.ru/budget%20for%20people/" TargetMode="External"/><Relationship Id="rId34" Type="http://schemas.openxmlformats.org/officeDocument/2006/relationships/hyperlink" Target="http://dergachi.sarmo.ru/byudzhet-dlya-grazhdan/" TargetMode="External"/><Relationship Id="rId42" Type="http://schemas.openxmlformats.org/officeDocument/2006/relationships/printerSettings" Target="../printerSettings/printerSettings5.bin"/><Relationship Id="rId7" Type="http://schemas.openxmlformats.org/officeDocument/2006/relationships/hyperlink" Target="http://fedormr.ru/byudzhet/byudzhet-2019.php" TargetMode="External"/><Relationship Id="rId12" Type="http://schemas.openxmlformats.org/officeDocument/2006/relationships/hyperlink" Target="http://sam64.ru/ekonomika-i-byudzhet/byudzhet/byudzhet-dlya-grazhdan/" TargetMode="External"/><Relationship Id="rId17" Type="http://schemas.openxmlformats.org/officeDocument/2006/relationships/hyperlink" Target="http://piterka.sarmo.ru/byudzhet-piterskogo-mr/byudzhet-dlya-grazhdan/byudzhet-dlya-grazhdan.php" TargetMode="External"/><Relationship Id="rId25" Type="http://schemas.openxmlformats.org/officeDocument/2006/relationships/hyperlink" Target="http://adminkmr.ru/index.php?option=com_content&amp;view=article&amp;id=1105:2014-05-20-10-48-44&amp;catid=34:%D0%9E%D1%81%D0%BD%D0%BE%D0%B2%D0%BD%D0%B0%D1%8F%20%D0%BA%D0%B0%D1%82%D0%B5%D0%B3%D0%BE%D1%80%D0%B8%D1%8F" TargetMode="External"/><Relationship Id="rId33" Type="http://schemas.openxmlformats.org/officeDocument/2006/relationships/hyperlink" Target="http://voskresensk64.ru/administration/statistics/Budget%20for%20citizens/" TargetMode="External"/><Relationship Id="rId38" Type="http://schemas.openxmlformats.org/officeDocument/2006/relationships/hyperlink" Target="http://balkomfin.ru/" TargetMode="External"/><Relationship Id="rId2" Type="http://schemas.openxmlformats.org/officeDocument/2006/relationships/hyperlink" Target="http://zatoshihany.ru/budget/byudzhet-dlya-grazhdan/" TargetMode="External"/><Relationship Id="rId16" Type="http://schemas.openxmlformats.org/officeDocument/2006/relationships/hyperlink" Target="http://pugachev-adm.ru/wp-content/uploads/2018/10/Byudzhet-dlya-GRAZHDAN-k-proektu-byudzheta-na-2019-god.docx" TargetMode="External"/><Relationship Id="rId20" Type="http://schemas.openxmlformats.org/officeDocument/2006/relationships/hyperlink" Target="http://ozinki.sarmo.ru/byudzhet/%D0%91%D1%8E%D0%B4%D0%B6%D0%B5%D1%82%20%D0%B4%D0%BB%D1%8F%20%D0%B3%D1%80%D0%B0%D0%B6%D0%B4%D0%B0%D0%BD%20%D0%BA%20%D0%B1%D1%8E%D0%B4%D0%B6%D0%B5%D1%82%D1%83%202019-2021%20%D0%B8%D1%81%D0%BF%D1%80%D0%B0%D0%B2%D0%BB%D0%B5%D0%BD%D0%BD%D1%8B%D0%B9.doc" TargetMode="External"/><Relationship Id="rId29" Type="http://schemas.openxmlformats.org/officeDocument/2006/relationships/hyperlink" Target="http://ivanteevka.sarmo.ru/byudzhet-dlya-grazhdan/byudzhet-dlya-grazhdan/2019/" TargetMode="External"/><Relationship Id="rId41" Type="http://schemas.openxmlformats.org/officeDocument/2006/relationships/hyperlink" Target="http://algay.sarmo.ru/byudzhet-ekonomika-finansy/byudzhet-dlya-grazhdan.php" TargetMode="External"/><Relationship Id="rId1" Type="http://schemas.openxmlformats.org/officeDocument/2006/relationships/hyperlink" Target="http://www.saratovmer.ru/budget/rubrics/6/1289.html" TargetMode="External"/><Relationship Id="rId6" Type="http://schemas.openxmlformats.org/officeDocument/2006/relationships/hyperlink" Target="http://hvalynsk.sarmo.ru/administratsiya-khvalynskogo-munitsipalnogo-rayona/byudzhet/byudzhet-dlya-grazhdan.php" TargetMode="External"/><Relationship Id="rId11" Type="http://schemas.openxmlformats.org/officeDocument/2006/relationships/hyperlink" Target="http://saratov.sarmo.ru/index.php?option=com_content&amp;view=article&amp;id=7575&amp;Itemid=693" TargetMode="External"/><Relationship Id="rId24" Type="http://schemas.openxmlformats.org/officeDocument/2006/relationships/hyperlink" Target="http://adm.lysyegory.ru/base/5167-yudzhet-dlja-grazhdan-proekt-byudzheta-lysogorskogo-municipalnogo-raiona-na-2019-god-i-na-plano.html" TargetMode="External"/><Relationship Id="rId32" Type="http://schemas.openxmlformats.org/officeDocument/2006/relationships/hyperlink" Target="http://duhovnitskoe.sarmo.ru/byudzhet-dlya-grazhdan/" TargetMode="External"/><Relationship Id="rId37" Type="http://schemas.openxmlformats.org/officeDocument/2006/relationships/hyperlink" Target="http://baladmin.ru/administration/divisions-structure/finance/otkritiy-byudzhet.php" TargetMode="External"/><Relationship Id="rId40" Type="http://schemas.openxmlformats.org/officeDocument/2006/relationships/hyperlink" Target="http://arkadak.sarmo.ru/byudzhet-munitsipalnogo-rayona/byudzhet-dlya-grazhdan.php" TargetMode="External"/><Relationship Id="rId5" Type="http://schemas.openxmlformats.org/officeDocument/2006/relationships/hyperlink" Target="http://www.engels-city.ru/byudzhet-dlya-grazhdan" TargetMode="External"/><Relationship Id="rId15" Type="http://schemas.openxmlformats.org/officeDocument/2006/relationships/hyperlink" Target="http://rovnoe.sarmo.ru/byudzhet/byudzhet-dlyagrazhdan/" TargetMode="External"/><Relationship Id="rId23" Type="http://schemas.openxmlformats.org/officeDocument/2006/relationships/hyperlink" Target="http://marksadm.ru/bdg-kf.html" TargetMode="External"/><Relationship Id="rId28" Type="http://schemas.openxmlformats.org/officeDocument/2006/relationships/hyperlink" Target="http://kalininsk.sarmo.ru/byudzhet/byudzhet-dlya-grazhdan/" TargetMode="External"/><Relationship Id="rId36" Type="http://schemas.openxmlformats.org/officeDocument/2006/relationships/hyperlink" Target="http://adm-baltay.ru/finansovoe-upravlenie/proekt-mestnogo-byudzheta-baltayskogo-munitsipalnogo-rayona-na-2019-god-i-planovyiy-period-2020-2021-godov/" TargetMode="External"/><Relationship Id="rId10" Type="http://schemas.openxmlformats.org/officeDocument/2006/relationships/hyperlink" Target="http://stepnoeadm.ru/%D0%B1%D1%8E%D0%B4%D0%B6%D0%B5%D1%82/%D0%B1%D1%8E%D0%B4%D0%B6%D0%B5%D1%82-%D0%B4%D0%BB%D1%8F-%D0%B3%D1%80%D0%B0%D0%B6%D0%B4%D0%B0%D0%BD/" TargetMode="External"/><Relationship Id="rId19" Type="http://schemas.openxmlformats.org/officeDocument/2006/relationships/hyperlink" Target="http://adm-perelyb.ru/byudzhet-dlya-grazhdan/" TargetMode="External"/><Relationship Id="rId31" Type="http://schemas.openxmlformats.org/officeDocument/2006/relationships/hyperlink" Target="http://ekaterinovka.sarmo.ru/byudzhet-dlya-grazhdan/" TargetMode="External"/><Relationship Id="rId4" Type="http://schemas.openxmlformats.org/officeDocument/2006/relationships/hyperlink" Target="http://mihailovski.ru/administratsiya/finansy/byudzhet-dlya-grazhdan/byudzhet-dlya-grazhdan-k-proektu-byudzheta-gorodsk/" TargetMode="External"/><Relationship Id="rId9" Type="http://schemas.openxmlformats.org/officeDocument/2006/relationships/hyperlink" Target="http://tatishevo.saratov.gov.ru/index.php?option=com_content&amp;view=article&amp;id=Itemid=1827" TargetMode="External"/><Relationship Id="rId14" Type="http://schemas.openxmlformats.org/officeDocument/2006/relationships/hyperlink" Target="http://romanovka.sarmo.ru/byudzhet-dlya-grazhdan/byudzhet-romanovskogo-munitsipalnogo-rayona/byudzhet-dlya-grazhdan.php" TargetMode="External"/><Relationship Id="rId22" Type="http://schemas.openxmlformats.org/officeDocument/2006/relationships/hyperlink" Target="http://www.nbfin.ru/byudzhet_dlya_grazhdan1/novoburasskij_municipal_nyj_rajon/2019_god/" TargetMode="External"/><Relationship Id="rId27" Type="http://schemas.openxmlformats.org/officeDocument/2006/relationships/hyperlink" Target="http://krasnoarmeysk.sarmo.ru/krasnoarmeyskiy-rayon/byudzhet/byudzhet-dlya-grazhdan/" TargetMode="External"/><Relationship Id="rId30" Type="http://schemas.openxmlformats.org/officeDocument/2006/relationships/hyperlink" Target="http://ershov.sarmo.ru/byudzhet-i-finansy/byudzhet-dlya-grazhdan/prezentaziya_byudjzet_na_2018_god.pptx" TargetMode="External"/><Relationship Id="rId35" Type="http://schemas.openxmlformats.org/officeDocument/2006/relationships/hyperlink" Target="http://bkarabulak.sarmo.ru/index.php?option=com_content&amp;view=article&amp;id=3965&amp;Itemid=312"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volsk-ms.ru/wp-content/uploads/2018/11/post-publ-sl-----34.doc" TargetMode="External"/><Relationship Id="rId13" Type="http://schemas.openxmlformats.org/officeDocument/2006/relationships/hyperlink" Target="http://kalininsk.sarmo.ru/predstavitelnyy-organ-munitsipalnogo-rayona/proekty-informatsiya/" TargetMode="External"/><Relationship Id="rId18" Type="http://schemas.openxmlformats.org/officeDocument/2006/relationships/hyperlink" Target="http://marksadm.ru/ps-sl.html" TargetMode="External"/><Relationship Id="rId26" Type="http://schemas.openxmlformats.org/officeDocument/2006/relationships/hyperlink" Target="http://rovnoe.sarmo.ru/novosti/" TargetMode="External"/><Relationship Id="rId39" Type="http://schemas.openxmlformats.org/officeDocument/2006/relationships/hyperlink" Target="http://ershov.sarmo.ru/byudzhet-i-finansy/obshchestvennoe-uchastie/" TargetMode="External"/><Relationship Id="rId3" Type="http://schemas.openxmlformats.org/officeDocument/2006/relationships/hyperlink" Target="http://proatkarsk.ru/CityArticles.aspx?articleid=8163" TargetMode="External"/><Relationship Id="rId21" Type="http://schemas.openxmlformats.org/officeDocument/2006/relationships/hyperlink" Target="http://ozinki.sarmo.ru/byudzhet/%D0%98%D0%BD%D1%84%D0%BE%D1%80%D0%BC%D0%B0%D1%86%D0%B8%D0%BE%D0%BD%D0%BD%D0%BE%D0%B5%20%D1%81%D0%BE%D0%BE%D0%B1%D1%89%D0%B5%D0%BD%D0%B8%D0%B5%20%D0%BE%20%D0%BF%D1%80%D0%BE%D0%B2%D0%B5%D0%B4%D0%B5%D0%BD%D0%B8%D0%B8%20%D0%BF%D1%83%D0%B1%D0%BB%D0%B8%D1%87%D0%BD%D1%8B%D1%85%20%D1%81%D0%BB%D1%83%D1%88%D0%B0%D0%BD%D0%B8%D0%B9%202019.doc" TargetMode="External"/><Relationship Id="rId34" Type="http://schemas.openxmlformats.org/officeDocument/2006/relationships/hyperlink" Target="http://www.engels-city.ru/publichnye-slushaniya/52253-sostoyatsya-publichnye-slushaniya-po-proektu-byudzheta-engelsskogo-munitsipalnogo-rajona-na-2019-god-i-planovyj-period-2020-i-2021-godov" TargetMode="External"/><Relationship Id="rId7" Type="http://schemas.openxmlformats.org/officeDocument/2006/relationships/hyperlink" Target="http://bkarabulak.sarmo.ru/index.php?option=com_content&amp;view=category&amp;layout=blog&amp;id=43&amp;Itemid=169&amp;limitstart=36" TargetMode="External"/><Relationship Id="rId12" Type="http://schemas.openxmlformats.org/officeDocument/2006/relationships/hyperlink" Target="http://ivanteevka.sarmo.ru/novyy-razdel/?ELEMENT_ID=3681" TargetMode="External"/><Relationship Id="rId17" Type="http://schemas.openxmlformats.org/officeDocument/2006/relationships/hyperlink" Target="http://adm.lysyegory.ru/base/5105-publichnye-slushanija.html" TargetMode="External"/><Relationship Id="rId25" Type="http://schemas.openxmlformats.org/officeDocument/2006/relationships/hyperlink" Target="http://pugachev-adm.ru/naznachenyi-publichnyie-slushaniya-16.html" TargetMode="External"/><Relationship Id="rId33" Type="http://schemas.openxmlformats.org/officeDocument/2006/relationships/hyperlink" Target="http://turki.sarmo.ru/sobranie-deputatov-turkovskogo-munitsipalnogo-rayona/dokumenty/publichnye-slushaniya/" TargetMode="External"/><Relationship Id="rId38" Type="http://schemas.openxmlformats.org/officeDocument/2006/relationships/hyperlink" Target="http://zatoshihany.ru/about/info/projects/2756/" TargetMode="External"/><Relationship Id="rId2" Type="http://schemas.openxmlformats.org/officeDocument/2006/relationships/hyperlink" Target="http://arkadak.sarmo.ru/byudzhet-munitsipalnogo-rayona/index.php" TargetMode="External"/><Relationship Id="rId16" Type="http://schemas.openxmlformats.org/officeDocument/2006/relationships/hyperlink" Target="http://adminkmr.ru/index.php?option=com_content&amp;view=article&amp;id=3968:2018-12-03-10-32-05&amp;catid=34:%D0%9E%D1%81%D0%BD%D0%BE%D0%B2%D0%BD%D0%B0%D1%8F%20%D0%BA%D0%B0%D1%82%D0%B5%D0%B3%D0%BE%D1%80%D0%B8%D1%8F" TargetMode="External"/><Relationship Id="rId20" Type="http://schemas.openxmlformats.org/officeDocument/2006/relationships/hyperlink" Target="http://novouzensk.ru/about/info/news/9340/" TargetMode="External"/><Relationship Id="rId29" Type="http://schemas.openxmlformats.org/officeDocument/2006/relationships/hyperlink" Target="http://sam64.ru/ekonomika-i-byudzhet/byudzhet/proekt-byudzheta/" TargetMode="External"/><Relationship Id="rId41" Type="http://schemas.openxmlformats.org/officeDocument/2006/relationships/printerSettings" Target="../printerSettings/printerSettings6.bin"/><Relationship Id="rId1" Type="http://schemas.openxmlformats.org/officeDocument/2006/relationships/hyperlink" Target="http://algay.sarmo.ru/byudzhet-ekonomika-finansy/publichnye-slushaniya-2018.php" TargetMode="External"/><Relationship Id="rId6" Type="http://schemas.openxmlformats.org/officeDocument/2006/relationships/hyperlink" Target="http://adm-baltay.ru/s-o-o-b-shh-e-n-i-e-3/" TargetMode="External"/><Relationship Id="rId11" Type="http://schemas.openxmlformats.org/officeDocument/2006/relationships/hyperlink" Target="http://ekaterinovka.sarmo.ru/rayonnoe-sobranie/publichnye-slushaniya.php" TargetMode="External"/><Relationship Id="rId24" Type="http://schemas.openxmlformats.org/officeDocument/2006/relationships/hyperlink" Target="http://piterka.sarmo.ru/novosti/glavnay.php" TargetMode="External"/><Relationship Id="rId32" Type="http://schemas.openxmlformats.org/officeDocument/2006/relationships/hyperlink" Target="http://tatishevo.saratov.gov.ru/index.php?option=com_content&amp;view=article&amp;id=2666:2016-02-02-08-52-24&amp;catid=64:2009-12-20-17-44-19&amp;Itemid=91" TargetMode="External"/><Relationship Id="rId37" Type="http://schemas.openxmlformats.org/officeDocument/2006/relationships/hyperlink" Target="http://www.zatosvetly.ru/about/info/news/12130/" TargetMode="External"/><Relationship Id="rId40" Type="http://schemas.openxmlformats.org/officeDocument/2006/relationships/hyperlink" Target="http://fedormr.ru/117/" TargetMode="External"/><Relationship Id="rId5" Type="http://schemas.openxmlformats.org/officeDocument/2006/relationships/hyperlink" Target="http://baladmin.ru/news/9021/" TargetMode="External"/><Relationship Id="rId15" Type="http://schemas.openxmlformats.org/officeDocument/2006/relationships/hyperlink" Target="http://krasny-kut.ru/krasnokutskij_rajon/finansy/novosti/" TargetMode="External"/><Relationship Id="rId23" Type="http://schemas.openxmlformats.org/officeDocument/2006/relationships/hyperlink" Target="http://petrovsk64.ru/sub-org/fin-upr/otkrytyy-byudzhet/byudzhet-dlya-grazhdan/" TargetMode="External"/><Relationship Id="rId28" Type="http://schemas.openxmlformats.org/officeDocument/2006/relationships/hyperlink" Target="http://rtishevo.sarmo.ru/finansovyy-organ/novosti/" TargetMode="External"/><Relationship Id="rId36" Type="http://schemas.openxmlformats.org/officeDocument/2006/relationships/hyperlink" Target="http://mihailovski.ru/administratsiya/finansy/publichnye-slushaniya/obyavlenie3492/" TargetMode="External"/><Relationship Id="rId10" Type="http://schemas.openxmlformats.org/officeDocument/2006/relationships/hyperlink" Target="http://duhovnitskoe.sarmo.ru/publichnye-slushaniya/" TargetMode="External"/><Relationship Id="rId19" Type="http://schemas.openxmlformats.org/officeDocument/2006/relationships/hyperlink" Target="http://admnburasy.ru/obyavlenia.htm" TargetMode="External"/><Relationship Id="rId31" Type="http://schemas.openxmlformats.org/officeDocument/2006/relationships/hyperlink" Target="http://stepnoeadm.ru/%D0%B1%D1%8E%D0%B4%D0%B6%D0%B5%D1%82/%D0%BC%D0%B5%D1%81%D1%82%D0%BD%D1%8B%D0%B9-%D0%B1%D1%8E%D0%B4%D0%B6%D0%B5%D1%82/" TargetMode="External"/><Relationship Id="rId4" Type="http://schemas.openxmlformats.org/officeDocument/2006/relationships/hyperlink" Target="http://www.admbal.ru/content/4-dekabrya-sostoyatsya-publichnye-slushaniya-o-raionnom-byudzhete-balakovskogo-munitsipalnog" TargetMode="External"/><Relationship Id="rId9" Type="http://schemas.openxmlformats.org/officeDocument/2006/relationships/hyperlink" Target="http://dergachi.sarmo.ru/novosti/?PAGEN_1=2" TargetMode="External"/><Relationship Id="rId14" Type="http://schemas.openxmlformats.org/officeDocument/2006/relationships/hyperlink" Target="https://krasnoarmeysk64.ru/upload/medialibrary/992/99217774d4fc5143d8ff0ae9602c551d.doc" TargetMode="External"/><Relationship Id="rId22" Type="http://schemas.openxmlformats.org/officeDocument/2006/relationships/hyperlink" Target="http://adm-perelyb.ru/byudzhet-rayona/" TargetMode="External"/><Relationship Id="rId27" Type="http://schemas.openxmlformats.org/officeDocument/2006/relationships/hyperlink" Target="http://romanovka.sarmo.ru/novosti-v-rayone/?ELEMENT_ID=890" TargetMode="External"/><Relationship Id="rId30" Type="http://schemas.openxmlformats.org/officeDocument/2006/relationships/hyperlink" Target="http://saratov.sarmo.ru/index.php?option=com_content&amp;view=article&amp;id=5100&amp;Itemid=530" TargetMode="External"/><Relationship Id="rId35" Type="http://schemas.openxmlformats.org/officeDocument/2006/relationships/hyperlink" Target="http://saratovmer.ru/news/2018/10/24/56399.html"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bkarabulak.sarmo.ru/index.php?option=com_content&amp;view=article&amp;id=9272&amp;Itemid=342" TargetMode="External"/><Relationship Id="rId13" Type="http://schemas.openxmlformats.org/officeDocument/2006/relationships/hyperlink" Target="http://ershov.sarmo.ru/byudzhet-i-finansy/obshchestvennoe-uchastie/&#1047;&#1072;&#1082;&#1083;&#1102;&#1095;&#1077;&#1085;&#1080;&#1077;%20&#1086;%20&#1088;&#1077;&#1079;&#1091;&#1083;&#1100;&#1090;&#1072;&#1090;&#1072;&#1093;%20&#1087;&#1091;&#1073;&#1083;&#1080;&#1095;&#1085;&#1099;&#1093;%20&#1089;&#1083;&#1091;&#1096;&#1072;&#1085;&#1080;&#1081;.PDF" TargetMode="External"/><Relationship Id="rId18" Type="http://schemas.openxmlformats.org/officeDocument/2006/relationships/hyperlink" Target="http://adm.lysyegory.ru/base/5139-protokol-publichnyh-slushanii-lysogorskogo-municipalnogo-raiona-ot-13-12-2018-goda-3.html" TargetMode="External"/><Relationship Id="rId26" Type="http://schemas.openxmlformats.org/officeDocument/2006/relationships/hyperlink" Target="http://romanovka.sarmo.ru/byudzhet-dlya-grazhdan/byudzhet-romanovskogo-munitsipalnogo-rayona/kharakteristika-utverzhdennogo-byudzheta/" TargetMode="External"/><Relationship Id="rId39" Type="http://schemas.openxmlformats.org/officeDocument/2006/relationships/hyperlink" Target="http://dergachi.sarmo.ru/sobranie-dergachevskogo-munitsipalnogo-rayona/resheniya-sobraniya-dergachevskogo-munitsipalnogo-rayona/" TargetMode="External"/><Relationship Id="rId3" Type="http://schemas.openxmlformats.org/officeDocument/2006/relationships/hyperlink" Target="http://arkadak.sarmo.ru/byudzhet-munitsipalnogo-rayona/reshenie-o-byudzhete/byudzhet2019-proekt.php" TargetMode="External"/><Relationship Id="rId21" Type="http://schemas.openxmlformats.org/officeDocument/2006/relationships/hyperlink" Target="http://novouzensk.ru/sobranie/sobr/akty/" TargetMode="External"/><Relationship Id="rId34" Type="http://schemas.openxmlformats.org/officeDocument/2006/relationships/hyperlink" Target="http://www.engels-city.ru/news-line/52423-proekt-byudzheta-engelsskogo-rajona-proshel-publichnye-slushaniya" TargetMode="External"/><Relationship Id="rId7" Type="http://schemas.openxmlformats.org/officeDocument/2006/relationships/hyperlink" Target="http://adm-baltay.ru/finansovoe-upravlenie/proekt-mestnogo-byudzheta-baltayskogo-munitsipalnogo-rayona-na-2019-god-i-planovyiy-period-2020-2021-godov/" TargetMode="External"/><Relationship Id="rId12" Type="http://schemas.openxmlformats.org/officeDocument/2006/relationships/hyperlink" Target="http://ekaterinovka.sarmo.ru/rayonnoe-sobranie/publichnye-slushaniya.php" TargetMode="External"/><Relationship Id="rId17" Type="http://schemas.openxmlformats.org/officeDocument/2006/relationships/hyperlink" Target="http://adminkmr.ru/index.php?option=com_content&amp;view=article&amp;id=3969:2018-12-03-10-34-33&amp;catid=34:%D0%9E%D1%81%D0%BD%D0%BE%D0%B2%D0%BD%D0%B0%D1%8F%20%D0%BA%D0%B0%D1%82%D0%B5%D0%B3%D0%BE%D1%80%D0%B8%D1%8F" TargetMode="External"/><Relationship Id="rId25" Type="http://schemas.openxmlformats.org/officeDocument/2006/relationships/hyperlink" Target="http://rovnoe.sarmo.ru/byudzhet/2019-god/2019-god.php" TargetMode="External"/><Relationship Id="rId33" Type="http://schemas.openxmlformats.org/officeDocument/2006/relationships/hyperlink" Target="http://hvalynsk.sarmo.ru/administratsiya-khvalynskogo-munitsipalnogo-rayona/byudzhet/novosti/novosti.php" TargetMode="External"/><Relationship Id="rId38" Type="http://schemas.openxmlformats.org/officeDocument/2006/relationships/hyperlink" Target="http://zatoshihany.ru/budget/byudzhet-dlya-grazhdan/" TargetMode="External"/><Relationship Id="rId2" Type="http://schemas.openxmlformats.org/officeDocument/2006/relationships/hyperlink" Target="http://algay.sarmo.ru/byudzhet-ekonomika-finansy/byudzhet-2019-goda.php" TargetMode="External"/><Relationship Id="rId16" Type="http://schemas.openxmlformats.org/officeDocument/2006/relationships/hyperlink" Target="http://krasny-kut.ru/krasnokutskij_rajon/finansy/" TargetMode="External"/><Relationship Id="rId20" Type="http://schemas.openxmlformats.org/officeDocument/2006/relationships/hyperlink" Target="http://www.nbfin.ru/resheniya_o_byudzhetah/novoburasskogo_municipal_nogo_rajona/proekt_resheniya_o_byudzhete/na_2019_god/" TargetMode="External"/><Relationship Id="rId29" Type="http://schemas.openxmlformats.org/officeDocument/2006/relationships/hyperlink" Target="http://saratov.sarmo.ru/index.php?option=com_content&amp;view=article&amp;id=5100&amp;Itemid=530" TargetMode="External"/><Relationship Id="rId41" Type="http://schemas.openxmlformats.org/officeDocument/2006/relationships/printerSettings" Target="../printerSettings/printerSettings7.bin"/><Relationship Id="rId1" Type="http://schemas.openxmlformats.org/officeDocument/2006/relationships/hyperlink" Target="https://petrovsk64.ru/sub-org/fin-upr/otkrytyy-byudzhet/byudzhet/proekt-resheniya-o-byudzhete/na-2018-god/materialy-k-proektu/" TargetMode="External"/><Relationship Id="rId6" Type="http://schemas.openxmlformats.org/officeDocument/2006/relationships/hyperlink" Target="http://baladmin.ru/byudzhet-na-2019-god-i-planovyy-period-2019-i-2020-godov.php?clear_cache=Y" TargetMode="External"/><Relationship Id="rId11" Type="http://schemas.openxmlformats.org/officeDocument/2006/relationships/hyperlink" Target="http://duhovnitskoe.sarmo.ru/publichnye-slushaniya/" TargetMode="External"/><Relationship Id="rId24" Type="http://schemas.openxmlformats.org/officeDocument/2006/relationships/hyperlink" Target="http://pugachev-adm.ru/byudzhet-rayona" TargetMode="External"/><Relationship Id="rId32" Type="http://schemas.openxmlformats.org/officeDocument/2006/relationships/hyperlink" Target="http://fedormr.ru/byudzhet/byudzhet-2019.php" TargetMode="External"/><Relationship Id="rId37" Type="http://schemas.openxmlformats.org/officeDocument/2006/relationships/hyperlink" Target="http://www.zatosvetly.ru/city/economics_amp_finance/byudzhet-gorodskogo-okruga/byudzhet-gorodskogo-okruga-zato-svetlyy/2019/" TargetMode="External"/><Relationship Id="rId40" Type="http://schemas.openxmlformats.org/officeDocument/2006/relationships/hyperlink" Target="http://adm-perelyb.ru/byudzhet-dlya-grazhdan/" TargetMode="External"/><Relationship Id="rId5" Type="http://schemas.openxmlformats.org/officeDocument/2006/relationships/hyperlink" Target="http://balkomfin.ru/" TargetMode="External"/><Relationship Id="rId15" Type="http://schemas.openxmlformats.org/officeDocument/2006/relationships/hyperlink" Target="http://kalininsk.sarmo.ru/predstavitelnyy-organ-munitsipalnogo-rayona/proekty-informatsiya/" TargetMode="External"/><Relationship Id="rId23" Type="http://schemas.openxmlformats.org/officeDocument/2006/relationships/hyperlink" Target="http://piterka.sarmo.ru/byudzhet-piterskogo-mr/publichnye-slushaniya/" TargetMode="External"/><Relationship Id="rId28" Type="http://schemas.openxmlformats.org/officeDocument/2006/relationships/hyperlink" Target="http://sam64.ru/ekonomika-i-byudzhet/byudzhet/proekt-byudzheta/" TargetMode="External"/><Relationship Id="rId36" Type="http://schemas.openxmlformats.org/officeDocument/2006/relationships/hyperlink" Target="http://mihailovski.ru/administratsiya/finansy/publichnye-slushaniya/protokol-publichnykh-slushaniy-po-proektu-byudzhet3526/" TargetMode="External"/><Relationship Id="rId10" Type="http://schemas.openxmlformats.org/officeDocument/2006/relationships/hyperlink" Target="http://voskresensk64.ru/administration/statistics/benefits/budjet-vmr/" TargetMode="External"/><Relationship Id="rId19" Type="http://schemas.openxmlformats.org/officeDocument/2006/relationships/hyperlink" Target="http://marksadm.ru/ps-sl.html" TargetMode="External"/><Relationship Id="rId31" Type="http://schemas.openxmlformats.org/officeDocument/2006/relationships/hyperlink" Target="http://turki.sarmo.ru/nashe-poselenie/smi-poseleniya/vestnik-turkovskogo-munitsipalnogo-rayona/" TargetMode="External"/><Relationship Id="rId4" Type="http://schemas.openxmlformats.org/officeDocument/2006/relationships/hyperlink" Target="http://proatkarsk.ru/CityArticles.aspx?articleid=8203" TargetMode="External"/><Relationship Id="rId9" Type="http://schemas.openxmlformats.org/officeDocument/2006/relationships/hyperlink" Target="http://volsk-ms.ru/wp-content/uploads/2018/12/zaklyuchenie-1.docx" TargetMode="External"/><Relationship Id="rId14" Type="http://schemas.openxmlformats.org/officeDocument/2006/relationships/hyperlink" Target="http://ivanteevka.sarmo.ru/upload/medialibrary/4df/4df52e643b334175210709a4007e30de.pdf" TargetMode="External"/><Relationship Id="rId22" Type="http://schemas.openxmlformats.org/officeDocument/2006/relationships/hyperlink" Target="http://ozinki.sarmo.ru/byudzhet/%D0%9F%D1%80%D0%BE%D1%82%D0%BE%D0%BA%D0%BE%D0%BB%20%D0%BF%D1%83%D0%B1%D0%BB%D0%B8%D1%87%D0%BD%D1%8B%D1%85%20%D1%81%D0%BB%D1%83%D1%88%D0%B0%D0%BD%D0%B8%D0%B9.rar" TargetMode="External"/><Relationship Id="rId27" Type="http://schemas.openxmlformats.org/officeDocument/2006/relationships/hyperlink" Target="http://rtishevo.sarmo.ru/finansovyy-organ/rtishchevskiy-munitsipalnyy-rayon/2019-god/reshenie-o-proekte-byudzheta-munitsipalnogo-rayona/" TargetMode="External"/><Relationship Id="rId30" Type="http://schemas.openxmlformats.org/officeDocument/2006/relationships/hyperlink" Target="http://tatishevo.saratov.gov.ru/index.php?option=com_content&amp;view=article&amp;id=4794:2019-&amp;catid=46:2009-12-20-17-15-45&amp;Itemid=81" TargetMode="External"/><Relationship Id="rId35" Type="http://schemas.openxmlformats.org/officeDocument/2006/relationships/hyperlink" Target="http://saratovmer.ru/budget/rubrics/4/1287.html"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dergachi.sarmo.ru/obrashcheniya/internet-priemnaya.php" TargetMode="External"/><Relationship Id="rId13" Type="http://schemas.openxmlformats.org/officeDocument/2006/relationships/hyperlink" Target="http://ivanteevka.sarmo.ru/byudzhet-dlya-grazhdan/obshchestvennoe-uchastie/publichnye-slushaniya-po-proektu-resheniya-o-byudzhete-na-2019-god/" TargetMode="External"/><Relationship Id="rId18" Type="http://schemas.openxmlformats.org/officeDocument/2006/relationships/hyperlink" Target="http://adm.lysyegory.ru/iforms/waiting_room" TargetMode="External"/><Relationship Id="rId26" Type="http://schemas.openxmlformats.org/officeDocument/2006/relationships/hyperlink" Target="http://tatishevo.saratov.gov.ru/index.php?option=com_content&amp;view=article&amp;id=4786:2018-11-15-13-59-48&amp;catid=130:internet-reception-tatishevo-mr" TargetMode="External"/><Relationship Id="rId3" Type="http://schemas.openxmlformats.org/officeDocument/2006/relationships/hyperlink" Target="http://algay.sarmo.ru/internet-priemnaya.php" TargetMode="External"/><Relationship Id="rId21" Type="http://schemas.openxmlformats.org/officeDocument/2006/relationships/hyperlink" Target="http://novouzensk.ru/feedback/" TargetMode="External"/><Relationship Id="rId34" Type="http://schemas.openxmlformats.org/officeDocument/2006/relationships/printerSettings" Target="../printerSettings/printerSettings8.bin"/><Relationship Id="rId7" Type="http://schemas.openxmlformats.org/officeDocument/2006/relationships/hyperlink" Target="http://bkarabulak.sarmo.ru/index.php?option=com_wrapper&amp;view=wrapper&amp;Itemid=388" TargetMode="External"/><Relationship Id="rId12" Type="http://schemas.openxmlformats.org/officeDocument/2006/relationships/hyperlink" Target="http://ershov.sarmo.ru/byudzhet-i-finansy/obshchestvennoe-uchastie/" TargetMode="External"/><Relationship Id="rId17" Type="http://schemas.openxmlformats.org/officeDocument/2006/relationships/hyperlink" Target="http://adminkmr.ru/index.php?option=com_aicontactsafe&amp;view=message&amp;layout=message&amp;pf=1&amp;Itemid=249" TargetMode="External"/><Relationship Id="rId25" Type="http://schemas.openxmlformats.org/officeDocument/2006/relationships/hyperlink" Target="http://sam64.ru/appeals/internet-reception/" TargetMode="External"/><Relationship Id="rId33" Type="http://schemas.openxmlformats.org/officeDocument/2006/relationships/hyperlink" Target="http://hvalynsk.sarmo.ru/administratsiya-khvalynskogo-munitsipalnogo-rayona/byudzhet/byudzhet-dlya-grazhdan.php" TargetMode="External"/><Relationship Id="rId2" Type="http://schemas.openxmlformats.org/officeDocument/2006/relationships/hyperlink" Target="http://saratov.sarmo.ru/index.php?option=com_wrapper&amp;view=wrapper&amp;Itemid=326" TargetMode="External"/><Relationship Id="rId16" Type="http://schemas.openxmlformats.org/officeDocument/2006/relationships/hyperlink" Target="http://krasny-kut.ru/obraweniya_grazhdan/lektronnaya_priemnaya/" TargetMode="External"/><Relationship Id="rId20" Type="http://schemas.openxmlformats.org/officeDocument/2006/relationships/hyperlink" Target="http://www.nbfin.ru/contacts/" TargetMode="External"/><Relationship Id="rId29" Type="http://schemas.openxmlformats.org/officeDocument/2006/relationships/hyperlink" Target="http://saratovmer.ru/priemnaya/mail/" TargetMode="External"/><Relationship Id="rId1" Type="http://schemas.openxmlformats.org/officeDocument/2006/relationships/hyperlink" Target="http://ozinki.sarmo.ru/internet-priemnaya/" TargetMode="External"/><Relationship Id="rId6" Type="http://schemas.openxmlformats.org/officeDocument/2006/relationships/hyperlink" Target="http://adm-baltay.ru/priem-obrashheniy-i-kontaktyi/obratnaya-svyaz/" TargetMode="External"/><Relationship Id="rId11" Type="http://schemas.openxmlformats.org/officeDocument/2006/relationships/hyperlink" Target="http://webanketa.ru/forms/68r3adhk6mqp2r9k70wk6d9k/" TargetMode="External"/><Relationship Id="rId24" Type="http://schemas.openxmlformats.org/officeDocument/2006/relationships/hyperlink" Target="http://rovnoe.sarmo.ru/internet-priemnaya.php" TargetMode="External"/><Relationship Id="rId32" Type="http://schemas.openxmlformats.org/officeDocument/2006/relationships/hyperlink" Target="http://zatoshihany.ru/feedback/index.php" TargetMode="External"/><Relationship Id="rId5" Type="http://schemas.openxmlformats.org/officeDocument/2006/relationships/hyperlink" Target="http://baladmin.ru/elektronnaya-priemnaya.php" TargetMode="External"/><Relationship Id="rId15" Type="http://schemas.openxmlformats.org/officeDocument/2006/relationships/hyperlink" Target="http://krasnoarmeysk.sarmo.ru/internet-priemnaya/" TargetMode="External"/><Relationship Id="rId23" Type="http://schemas.openxmlformats.org/officeDocument/2006/relationships/hyperlink" Target="http://pugachev-adm.ru/internet-priyomnaya-2" TargetMode="External"/><Relationship Id="rId28" Type="http://schemas.openxmlformats.org/officeDocument/2006/relationships/hyperlink" Target="http://fedormr.ru/obrashcheniya/obrashcheniya.php" TargetMode="External"/><Relationship Id="rId10" Type="http://schemas.openxmlformats.org/officeDocument/2006/relationships/hyperlink" Target="http://duhovnitskoe.sarmo.ru/obrashcheniya/internet-priemnaya/" TargetMode="External"/><Relationship Id="rId19" Type="http://schemas.openxmlformats.org/officeDocument/2006/relationships/hyperlink" Target="http://marksadm.ru/mail.html" TargetMode="External"/><Relationship Id="rId31" Type="http://schemas.openxmlformats.org/officeDocument/2006/relationships/hyperlink" Target="http://www.zatosvetly.ru/feedback/index.php" TargetMode="External"/><Relationship Id="rId4" Type="http://schemas.openxmlformats.org/officeDocument/2006/relationships/hyperlink" Target="http://www.admbal.ru/content/internet-priemnaya-saita-administratsii-bmr" TargetMode="External"/><Relationship Id="rId9" Type="http://schemas.openxmlformats.org/officeDocument/2006/relationships/hyperlink" Target="http://voskresensk64.ru/feedback/new.php" TargetMode="External"/><Relationship Id="rId14" Type="http://schemas.openxmlformats.org/officeDocument/2006/relationships/hyperlink" Target="http://kalininsk.sarmo.ru/internet-priemnaya/index.php" TargetMode="External"/><Relationship Id="rId22" Type="http://schemas.openxmlformats.org/officeDocument/2006/relationships/hyperlink" Target="http://piterka.sarmo.ru/obrashcheniya/internet-priemnaya/?bitrix_include_areas=Y" TargetMode="External"/><Relationship Id="rId27" Type="http://schemas.openxmlformats.org/officeDocument/2006/relationships/hyperlink" Target="http://turki.sarmo.ru/obrashcheniya/internet-priemnaya/" TargetMode="External"/><Relationship Id="rId30" Type="http://schemas.openxmlformats.org/officeDocument/2006/relationships/hyperlink" Target="http://mihailovski.ru/feedbac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9"/>
  <sheetViews>
    <sheetView tabSelected="1" view="pageBreakPreview" zoomScaleNormal="100" zoomScaleSheetLayoutView="100" zoomScalePageLayoutView="70" workbookViewId="0">
      <selection activeCell="J36" sqref="J36"/>
    </sheetView>
  </sheetViews>
  <sheetFormatPr defaultRowHeight="12.75" x14ac:dyDescent="0.2"/>
  <cols>
    <col min="1" max="1" width="27" style="22" customWidth="1"/>
    <col min="2" max="3" width="12.7109375" style="22" customWidth="1"/>
    <col min="4" max="4" width="16.5703125" style="22" customWidth="1"/>
    <col min="5" max="5" width="16.42578125" style="22" customWidth="1"/>
    <col min="6" max="6" width="17" style="22" customWidth="1"/>
    <col min="7" max="16384" width="9.140625" style="22"/>
  </cols>
  <sheetData>
    <row r="1" spans="1:7" ht="33" customHeight="1" x14ac:dyDescent="0.25">
      <c r="A1" s="139" t="s">
        <v>71</v>
      </c>
      <c r="B1" s="139"/>
      <c r="C1" s="139"/>
      <c r="D1" s="139"/>
      <c r="E1" s="140"/>
      <c r="F1" s="140"/>
    </row>
    <row r="2" spans="1:7" ht="18.75" customHeight="1" x14ac:dyDescent="0.2">
      <c r="A2" s="4" t="s">
        <v>0</v>
      </c>
      <c r="B2" s="91" t="s">
        <v>199</v>
      </c>
      <c r="C2" s="24"/>
      <c r="D2" s="24"/>
      <c r="E2" s="18"/>
      <c r="F2" s="18"/>
    </row>
    <row r="3" spans="1:7" ht="78.75" customHeight="1" x14ac:dyDescent="0.2">
      <c r="A3" s="59" t="s">
        <v>61</v>
      </c>
      <c r="B3" s="59" t="s">
        <v>73</v>
      </c>
      <c r="C3" s="96" t="s">
        <v>72</v>
      </c>
      <c r="D3" s="59" t="s">
        <v>66</v>
      </c>
      <c r="E3" s="59" t="s">
        <v>69</v>
      </c>
      <c r="F3" s="59" t="s">
        <v>70</v>
      </c>
      <c r="G3" s="50"/>
    </row>
    <row r="4" spans="1:7" ht="15.95" customHeight="1" x14ac:dyDescent="0.2">
      <c r="A4" s="87" t="s">
        <v>1</v>
      </c>
      <c r="B4" s="60" t="s">
        <v>2</v>
      </c>
      <c r="C4" s="97" t="s">
        <v>2</v>
      </c>
      <c r="D4" s="60" t="s">
        <v>2</v>
      </c>
      <c r="E4" s="88" t="s">
        <v>2</v>
      </c>
      <c r="F4" s="88" t="s">
        <v>2</v>
      </c>
    </row>
    <row r="5" spans="1:7" ht="15.95" customHeight="1" x14ac:dyDescent="0.2">
      <c r="A5" s="87" t="s">
        <v>65</v>
      </c>
      <c r="B5" s="90">
        <f>SUM(C5:F5)</f>
        <v>40</v>
      </c>
      <c r="C5" s="90">
        <v>10</v>
      </c>
      <c r="D5" s="89">
        <v>10</v>
      </c>
      <c r="E5" s="89">
        <v>10</v>
      </c>
      <c r="F5" s="89">
        <v>10</v>
      </c>
    </row>
    <row r="6" spans="1:7" s="45" customFormat="1" ht="15.95" customHeight="1" x14ac:dyDescent="0.2">
      <c r="A6" s="69" t="s">
        <v>19</v>
      </c>
      <c r="B6" s="83"/>
      <c r="C6" s="83"/>
      <c r="D6" s="84"/>
      <c r="E6" s="85"/>
      <c r="F6" s="85"/>
    </row>
    <row r="7" spans="1:7" ht="23.25" customHeight="1" x14ac:dyDescent="0.2">
      <c r="A7" s="37" t="s">
        <v>20</v>
      </c>
      <c r="B7" s="51">
        <f>SUM(C7:F7)</f>
        <v>37</v>
      </c>
      <c r="C7" s="48">
        <f>'Оценка (Этап IV)'!B7</f>
        <v>10</v>
      </c>
      <c r="D7" s="48">
        <v>9</v>
      </c>
      <c r="E7" s="136">
        <v>9</v>
      </c>
      <c r="F7" s="136">
        <v>9</v>
      </c>
    </row>
    <row r="8" spans="1:7" ht="15.95" customHeight="1" x14ac:dyDescent="0.2">
      <c r="A8" s="37" t="s">
        <v>21</v>
      </c>
      <c r="B8" s="51">
        <f t="shared" ref="B8:B10" si="0">SUM(C8:F8)</f>
        <v>10.5</v>
      </c>
      <c r="C8" s="48">
        <f>'Оценка (Этап IV)'!B8</f>
        <v>4.5</v>
      </c>
      <c r="D8" s="48">
        <v>3</v>
      </c>
      <c r="E8" s="136">
        <v>1</v>
      </c>
      <c r="F8" s="136">
        <v>2</v>
      </c>
    </row>
    <row r="9" spans="1:7" ht="15.95" customHeight="1" x14ac:dyDescent="0.2">
      <c r="A9" s="37" t="s">
        <v>166</v>
      </c>
      <c r="B9" s="51">
        <f t="shared" si="0"/>
        <v>25.5</v>
      </c>
      <c r="C9" s="48">
        <f>'Оценка (Этап IV)'!B9</f>
        <v>9</v>
      </c>
      <c r="D9" s="48">
        <v>5</v>
      </c>
      <c r="E9" s="136">
        <v>8.5</v>
      </c>
      <c r="F9" s="136">
        <v>3</v>
      </c>
    </row>
    <row r="10" spans="1:7" ht="15.95" customHeight="1" x14ac:dyDescent="0.2">
      <c r="A10" s="37" t="s">
        <v>22</v>
      </c>
      <c r="B10" s="51">
        <f t="shared" si="0"/>
        <v>22.5</v>
      </c>
      <c r="C10" s="48">
        <f>'Оценка (Этап IV)'!B10</f>
        <v>6.5</v>
      </c>
      <c r="D10" s="48">
        <v>4</v>
      </c>
      <c r="E10" s="136">
        <v>7</v>
      </c>
      <c r="F10" s="136">
        <v>5</v>
      </c>
    </row>
    <row r="11" spans="1:7" s="45" customFormat="1" ht="15.95" customHeight="1" x14ac:dyDescent="0.2">
      <c r="A11" s="69" t="s">
        <v>62</v>
      </c>
      <c r="B11" s="83"/>
      <c r="C11" s="137"/>
      <c r="D11" s="137"/>
      <c r="E11" s="137"/>
      <c r="F11" s="137"/>
    </row>
    <row r="12" spans="1:7" ht="15.95" customHeight="1" x14ac:dyDescent="0.2">
      <c r="A12" s="37" t="s">
        <v>23</v>
      </c>
      <c r="B12" s="51">
        <f>SUM(C12:F12)</f>
        <v>9</v>
      </c>
      <c r="C12" s="48">
        <f>'Оценка (Этап IV)'!B12</f>
        <v>3</v>
      </c>
      <c r="D12" s="48">
        <v>3</v>
      </c>
      <c r="E12" s="136">
        <v>0</v>
      </c>
      <c r="F12" s="136">
        <v>3</v>
      </c>
    </row>
    <row r="13" spans="1:7" ht="15.95" customHeight="1" x14ac:dyDescent="0.2">
      <c r="A13" s="37" t="s">
        <v>25</v>
      </c>
      <c r="B13" s="51">
        <f t="shared" ref="B13:B49" si="1">SUM(C13:F13)</f>
        <v>19</v>
      </c>
      <c r="C13" s="48">
        <f>'Оценка (Этап IV)'!B13</f>
        <v>6</v>
      </c>
      <c r="D13" s="48">
        <v>5</v>
      </c>
      <c r="E13" s="136">
        <v>2</v>
      </c>
      <c r="F13" s="136">
        <v>6</v>
      </c>
    </row>
    <row r="14" spans="1:7" ht="15.95" customHeight="1" x14ac:dyDescent="0.2">
      <c r="A14" s="37" t="s">
        <v>24</v>
      </c>
      <c r="B14" s="51">
        <f t="shared" si="1"/>
        <v>29.5</v>
      </c>
      <c r="C14" s="48">
        <f>'Оценка (Этап IV)'!B14</f>
        <v>7.5</v>
      </c>
      <c r="D14" s="48">
        <v>9</v>
      </c>
      <c r="E14" s="136">
        <v>9</v>
      </c>
      <c r="F14" s="136">
        <v>4</v>
      </c>
    </row>
    <row r="15" spans="1:7" ht="15.95" customHeight="1" x14ac:dyDescent="0.2">
      <c r="A15" s="37" t="s">
        <v>26</v>
      </c>
      <c r="B15" s="51">
        <f t="shared" si="1"/>
        <v>29</v>
      </c>
      <c r="C15" s="48">
        <f>'Оценка (Этап IV)'!B15</f>
        <v>8</v>
      </c>
      <c r="D15" s="48">
        <v>5.5</v>
      </c>
      <c r="E15" s="136">
        <v>7.5</v>
      </c>
      <c r="F15" s="136">
        <v>8</v>
      </c>
    </row>
    <row r="16" spans="1:7" ht="15.95" customHeight="1" x14ac:dyDescent="0.2">
      <c r="A16" s="37" t="s">
        <v>27</v>
      </c>
      <c r="B16" s="51">
        <f t="shared" si="1"/>
        <v>39</v>
      </c>
      <c r="C16" s="48">
        <f>'Оценка (Этап IV)'!B16</f>
        <v>10</v>
      </c>
      <c r="D16" s="48">
        <v>9</v>
      </c>
      <c r="E16" s="136">
        <v>10</v>
      </c>
      <c r="F16" s="136">
        <v>10</v>
      </c>
    </row>
    <row r="17" spans="1:6" ht="15.95" customHeight="1" x14ac:dyDescent="0.2">
      <c r="A17" s="37" t="s">
        <v>28</v>
      </c>
      <c r="B17" s="51">
        <f t="shared" si="1"/>
        <v>34</v>
      </c>
      <c r="C17" s="48">
        <f>'Оценка (Этап IV)'!B17</f>
        <v>10</v>
      </c>
      <c r="D17" s="48">
        <v>10</v>
      </c>
      <c r="E17" s="136">
        <v>10</v>
      </c>
      <c r="F17" s="136">
        <v>4</v>
      </c>
    </row>
    <row r="18" spans="1:6" ht="15.95" customHeight="1" x14ac:dyDescent="0.2">
      <c r="A18" s="37" t="s">
        <v>63</v>
      </c>
      <c r="B18" s="51">
        <f t="shared" si="1"/>
        <v>21</v>
      </c>
      <c r="C18" s="48">
        <f>'Оценка (Этап IV)'!B18</f>
        <v>8</v>
      </c>
      <c r="D18" s="48">
        <v>2.5</v>
      </c>
      <c r="E18" s="136">
        <v>4.5</v>
      </c>
      <c r="F18" s="136">
        <v>6</v>
      </c>
    </row>
    <row r="19" spans="1:6" ht="15.95" customHeight="1" x14ac:dyDescent="0.2">
      <c r="A19" s="37" t="s">
        <v>29</v>
      </c>
      <c r="B19" s="51">
        <f t="shared" si="1"/>
        <v>10</v>
      </c>
      <c r="C19" s="48">
        <f>'Оценка (Этап IV)'!B19</f>
        <v>3</v>
      </c>
      <c r="D19" s="48">
        <v>2</v>
      </c>
      <c r="E19" s="136">
        <v>2</v>
      </c>
      <c r="F19" s="136">
        <v>3</v>
      </c>
    </row>
    <row r="20" spans="1:6" ht="15.95" customHeight="1" x14ac:dyDescent="0.2">
      <c r="A20" s="37" t="s">
        <v>30</v>
      </c>
      <c r="B20" s="51">
        <f t="shared" si="1"/>
        <v>12.5</v>
      </c>
      <c r="C20" s="48">
        <f>'Оценка (Этап IV)'!B20</f>
        <v>4</v>
      </c>
      <c r="D20" s="48">
        <v>4</v>
      </c>
      <c r="E20" s="136">
        <v>1</v>
      </c>
      <c r="F20" s="136">
        <v>3.5</v>
      </c>
    </row>
    <row r="21" spans="1:6" ht="15.95" customHeight="1" x14ac:dyDescent="0.2">
      <c r="A21" s="37" t="s">
        <v>67</v>
      </c>
      <c r="B21" s="51">
        <f t="shared" si="1"/>
        <v>25.5</v>
      </c>
      <c r="C21" s="48">
        <f>'Оценка (Этап IV)'!B21</f>
        <v>8</v>
      </c>
      <c r="D21" s="48">
        <v>6</v>
      </c>
      <c r="E21" s="136">
        <v>6</v>
      </c>
      <c r="F21" s="136">
        <v>5.5</v>
      </c>
    </row>
    <row r="22" spans="1:6" ht="15.95" customHeight="1" x14ac:dyDescent="0.2">
      <c r="A22" s="37" t="s">
        <v>31</v>
      </c>
      <c r="B22" s="51">
        <f t="shared" si="1"/>
        <v>21.5</v>
      </c>
      <c r="C22" s="48">
        <f>'Оценка (Этап IV)'!B22</f>
        <v>6.5</v>
      </c>
      <c r="D22" s="48">
        <v>5</v>
      </c>
      <c r="E22" s="136">
        <v>5</v>
      </c>
      <c r="F22" s="136">
        <v>5</v>
      </c>
    </row>
    <row r="23" spans="1:6" ht="15.95" customHeight="1" x14ac:dyDescent="0.2">
      <c r="A23" s="37" t="s">
        <v>32</v>
      </c>
      <c r="B23" s="51">
        <f t="shared" si="1"/>
        <v>14</v>
      </c>
      <c r="C23" s="48">
        <f>'Оценка (Этап IV)'!B23</f>
        <v>5</v>
      </c>
      <c r="D23" s="48">
        <v>4</v>
      </c>
      <c r="E23" s="136">
        <v>2</v>
      </c>
      <c r="F23" s="136">
        <v>3</v>
      </c>
    </row>
    <row r="24" spans="1:6" ht="15.95" customHeight="1" x14ac:dyDescent="0.2">
      <c r="A24" s="37" t="s">
        <v>33</v>
      </c>
      <c r="B24" s="51">
        <f t="shared" si="1"/>
        <v>24</v>
      </c>
      <c r="C24" s="48">
        <f>'Оценка (Этап IV)'!B24</f>
        <v>8</v>
      </c>
      <c r="D24" s="48">
        <v>8</v>
      </c>
      <c r="E24" s="136">
        <v>1</v>
      </c>
      <c r="F24" s="136">
        <v>7</v>
      </c>
    </row>
    <row r="25" spans="1:6" ht="15.95" customHeight="1" x14ac:dyDescent="0.2">
      <c r="A25" s="37" t="s">
        <v>34</v>
      </c>
      <c r="B25" s="51">
        <f t="shared" si="1"/>
        <v>34.5</v>
      </c>
      <c r="C25" s="48">
        <f>'Оценка (Этап IV)'!B25</f>
        <v>10</v>
      </c>
      <c r="D25" s="48">
        <v>7</v>
      </c>
      <c r="E25" s="136">
        <v>8.5</v>
      </c>
      <c r="F25" s="136">
        <v>9</v>
      </c>
    </row>
    <row r="26" spans="1:6" ht="15.95" customHeight="1" x14ac:dyDescent="0.2">
      <c r="A26" s="37" t="s">
        <v>35</v>
      </c>
      <c r="B26" s="51">
        <f t="shared" si="1"/>
        <v>16</v>
      </c>
      <c r="C26" s="48">
        <f>'Оценка (Этап IV)'!B26</f>
        <v>4</v>
      </c>
      <c r="D26" s="48">
        <v>4</v>
      </c>
      <c r="E26" s="136">
        <v>5</v>
      </c>
      <c r="F26" s="136">
        <v>3</v>
      </c>
    </row>
    <row r="27" spans="1:6" ht="15.95" customHeight="1" x14ac:dyDescent="0.2">
      <c r="A27" s="37" t="s">
        <v>36</v>
      </c>
      <c r="B27" s="51">
        <f t="shared" si="1"/>
        <v>19.5</v>
      </c>
      <c r="C27" s="48">
        <f>'Оценка (Этап IV)'!B27</f>
        <v>6</v>
      </c>
      <c r="D27" s="48">
        <v>6</v>
      </c>
      <c r="E27" s="136">
        <v>5</v>
      </c>
      <c r="F27" s="136">
        <v>2.5</v>
      </c>
    </row>
    <row r="28" spans="1:6" ht="15.95" customHeight="1" x14ac:dyDescent="0.2">
      <c r="A28" s="37" t="s">
        <v>37</v>
      </c>
      <c r="B28" s="51">
        <f t="shared" si="1"/>
        <v>16.5</v>
      </c>
      <c r="C28" s="48">
        <f>'Оценка (Этап IV)'!B28</f>
        <v>6.5</v>
      </c>
      <c r="D28" s="48">
        <v>2</v>
      </c>
      <c r="E28" s="136">
        <v>3</v>
      </c>
      <c r="F28" s="136">
        <v>5</v>
      </c>
    </row>
    <row r="29" spans="1:6" ht="15.95" customHeight="1" x14ac:dyDescent="0.2">
      <c r="A29" s="37" t="s">
        <v>38</v>
      </c>
      <c r="B29" s="51">
        <f t="shared" si="1"/>
        <v>28.5</v>
      </c>
      <c r="C29" s="48">
        <f>'Оценка (Этап IV)'!B29</f>
        <v>8.5</v>
      </c>
      <c r="D29" s="48">
        <v>8</v>
      </c>
      <c r="E29" s="136">
        <v>6</v>
      </c>
      <c r="F29" s="136">
        <v>6</v>
      </c>
    </row>
    <row r="30" spans="1:6" ht="15.95" customHeight="1" x14ac:dyDescent="0.2">
      <c r="A30" s="37" t="s">
        <v>39</v>
      </c>
      <c r="B30" s="51">
        <f t="shared" si="1"/>
        <v>14.5</v>
      </c>
      <c r="C30" s="48">
        <f>'Оценка (Этап IV)'!B30</f>
        <v>3</v>
      </c>
      <c r="D30" s="48">
        <v>6</v>
      </c>
      <c r="E30" s="136">
        <v>1</v>
      </c>
      <c r="F30" s="136">
        <v>4.5</v>
      </c>
    </row>
    <row r="31" spans="1:6" ht="15.95" customHeight="1" x14ac:dyDescent="0.2">
      <c r="A31" s="37" t="s">
        <v>40</v>
      </c>
      <c r="B31" s="51">
        <f t="shared" si="1"/>
        <v>23.5</v>
      </c>
      <c r="C31" s="48">
        <f>'Оценка (Этап IV)'!B31</f>
        <v>5.5</v>
      </c>
      <c r="D31" s="48">
        <v>8</v>
      </c>
      <c r="E31" s="136">
        <v>6</v>
      </c>
      <c r="F31" s="136">
        <v>4</v>
      </c>
    </row>
    <row r="32" spans="1:6" ht="15.95" customHeight="1" x14ac:dyDescent="0.2">
      <c r="A32" s="37" t="s">
        <v>41</v>
      </c>
      <c r="B32" s="51">
        <f t="shared" si="1"/>
        <v>31.5</v>
      </c>
      <c r="C32" s="48">
        <f>'Оценка (Этап IV)'!B32</f>
        <v>8.5</v>
      </c>
      <c r="D32" s="48">
        <v>9</v>
      </c>
      <c r="E32" s="136">
        <v>8</v>
      </c>
      <c r="F32" s="136">
        <v>6</v>
      </c>
    </row>
    <row r="33" spans="1:6" ht="15.95" customHeight="1" x14ac:dyDescent="0.2">
      <c r="A33" s="37" t="s">
        <v>42</v>
      </c>
      <c r="B33" s="51">
        <f t="shared" si="1"/>
        <v>9</v>
      </c>
      <c r="C33" s="48">
        <f>'Оценка (Этап IV)'!B33</f>
        <v>3</v>
      </c>
      <c r="D33" s="48">
        <v>3</v>
      </c>
      <c r="E33" s="136">
        <v>0</v>
      </c>
      <c r="F33" s="136">
        <v>3</v>
      </c>
    </row>
    <row r="34" spans="1:6" ht="15.95" customHeight="1" x14ac:dyDescent="0.2">
      <c r="A34" s="37" t="s">
        <v>43</v>
      </c>
      <c r="B34" s="51">
        <f t="shared" si="1"/>
        <v>17.5</v>
      </c>
      <c r="C34" s="48">
        <f>'Оценка (Этап IV)'!B34</f>
        <v>6</v>
      </c>
      <c r="D34" s="48">
        <v>6</v>
      </c>
      <c r="E34" s="136">
        <v>0</v>
      </c>
      <c r="F34" s="136">
        <v>5.5</v>
      </c>
    </row>
    <row r="35" spans="1:6" ht="15.95" customHeight="1" x14ac:dyDescent="0.2">
      <c r="A35" s="37" t="s">
        <v>44</v>
      </c>
      <c r="B35" s="51">
        <f t="shared" si="1"/>
        <v>24.75</v>
      </c>
      <c r="C35" s="48">
        <f>'Оценка (Этап IV)'!B35</f>
        <v>6</v>
      </c>
      <c r="D35" s="48">
        <v>5</v>
      </c>
      <c r="E35" s="136">
        <v>9</v>
      </c>
      <c r="F35" s="136">
        <v>4.75</v>
      </c>
    </row>
    <row r="36" spans="1:6" ht="15.95" customHeight="1" x14ac:dyDescent="0.2">
      <c r="A36" s="37" t="s">
        <v>45</v>
      </c>
      <c r="B36" s="51">
        <f t="shared" si="1"/>
        <v>35.5</v>
      </c>
      <c r="C36" s="48">
        <f>'Оценка (Этап IV)'!B36</f>
        <v>9.5</v>
      </c>
      <c r="D36" s="48">
        <v>9</v>
      </c>
      <c r="E36" s="136">
        <v>10</v>
      </c>
      <c r="F36" s="136">
        <v>7</v>
      </c>
    </row>
    <row r="37" spans="1:6" ht="15.95" customHeight="1" x14ac:dyDescent="0.2">
      <c r="A37" s="37" t="s">
        <v>46</v>
      </c>
      <c r="B37" s="51">
        <f t="shared" si="1"/>
        <v>30</v>
      </c>
      <c r="C37" s="48">
        <f>'Оценка (Этап IV)'!B37</f>
        <v>9</v>
      </c>
      <c r="D37" s="48">
        <v>7</v>
      </c>
      <c r="E37" s="136">
        <v>7</v>
      </c>
      <c r="F37" s="136">
        <v>7</v>
      </c>
    </row>
    <row r="38" spans="1:6" ht="15.95" customHeight="1" x14ac:dyDescent="0.2">
      <c r="A38" s="37" t="s">
        <v>47</v>
      </c>
      <c r="B38" s="51">
        <f t="shared" si="1"/>
        <v>19</v>
      </c>
      <c r="C38" s="48">
        <f>'Оценка (Этап IV)'!B38</f>
        <v>6.5</v>
      </c>
      <c r="D38" s="48">
        <v>4</v>
      </c>
      <c r="E38" s="136">
        <v>5</v>
      </c>
      <c r="F38" s="136">
        <v>3.5</v>
      </c>
    </row>
    <row r="39" spans="1:6" ht="15.95" customHeight="1" x14ac:dyDescent="0.2">
      <c r="A39" s="37" t="s">
        <v>48</v>
      </c>
      <c r="B39" s="51">
        <f t="shared" si="1"/>
        <v>30</v>
      </c>
      <c r="C39" s="48">
        <f>'Оценка (Этап IV)'!B39</f>
        <v>9</v>
      </c>
      <c r="D39" s="48">
        <v>8</v>
      </c>
      <c r="E39" s="136">
        <v>8</v>
      </c>
      <c r="F39" s="136">
        <v>5</v>
      </c>
    </row>
    <row r="40" spans="1:6" ht="15.95" customHeight="1" x14ac:dyDescent="0.2">
      <c r="A40" s="37" t="s">
        <v>49</v>
      </c>
      <c r="B40" s="51">
        <f t="shared" si="1"/>
        <v>29</v>
      </c>
      <c r="C40" s="48">
        <f>'Оценка (Этап IV)'!B40</f>
        <v>7</v>
      </c>
      <c r="D40" s="48">
        <v>9</v>
      </c>
      <c r="E40" s="136">
        <v>6</v>
      </c>
      <c r="F40" s="136">
        <v>7</v>
      </c>
    </row>
    <row r="41" spans="1:6" ht="15.95" customHeight="1" x14ac:dyDescent="0.2">
      <c r="A41" s="37" t="s">
        <v>50</v>
      </c>
      <c r="B41" s="51">
        <f t="shared" si="1"/>
        <v>17</v>
      </c>
      <c r="C41" s="48">
        <f>'Оценка (Этап IV)'!B41</f>
        <v>2</v>
      </c>
      <c r="D41" s="48">
        <v>5</v>
      </c>
      <c r="E41" s="136">
        <v>4</v>
      </c>
      <c r="F41" s="136">
        <v>6</v>
      </c>
    </row>
    <row r="42" spans="1:6" ht="15.95" customHeight="1" x14ac:dyDescent="0.2">
      <c r="A42" s="37" t="s">
        <v>51</v>
      </c>
      <c r="B42" s="51">
        <f t="shared" si="1"/>
        <v>20</v>
      </c>
      <c r="C42" s="48">
        <f>'Оценка (Этап IV)'!B42</f>
        <v>6</v>
      </c>
      <c r="D42" s="48">
        <v>5</v>
      </c>
      <c r="E42" s="136">
        <v>6</v>
      </c>
      <c r="F42" s="136">
        <v>3</v>
      </c>
    </row>
    <row r="43" spans="1:6" ht="15.95" customHeight="1" x14ac:dyDescent="0.2">
      <c r="A43" s="37" t="s">
        <v>53</v>
      </c>
      <c r="B43" s="51">
        <f t="shared" si="1"/>
        <v>17</v>
      </c>
      <c r="C43" s="48">
        <f>'Оценка (Этап IV)'!B43</f>
        <v>5</v>
      </c>
      <c r="D43" s="48">
        <v>7</v>
      </c>
      <c r="E43" s="136">
        <v>4</v>
      </c>
      <c r="F43" s="136">
        <v>1</v>
      </c>
    </row>
    <row r="44" spans="1:6" ht="15.95" customHeight="1" x14ac:dyDescent="0.2">
      <c r="A44" s="37" t="s">
        <v>54</v>
      </c>
      <c r="B44" s="51">
        <f t="shared" si="1"/>
        <v>33.5</v>
      </c>
      <c r="C44" s="48">
        <f>'Оценка (Этап IV)'!B44</f>
        <v>9.5</v>
      </c>
      <c r="D44" s="48">
        <v>9</v>
      </c>
      <c r="E44" s="136">
        <v>8</v>
      </c>
      <c r="F44" s="136">
        <v>7</v>
      </c>
    </row>
    <row r="45" spans="1:6" ht="15.95" customHeight="1" x14ac:dyDescent="0.2">
      <c r="A45" s="37" t="s">
        <v>55</v>
      </c>
      <c r="B45" s="51">
        <f t="shared" si="1"/>
        <v>30</v>
      </c>
      <c r="C45" s="48">
        <f>'Оценка (Этап IV)'!B45</f>
        <v>10</v>
      </c>
      <c r="D45" s="48">
        <v>4</v>
      </c>
      <c r="E45" s="136">
        <v>9</v>
      </c>
      <c r="F45" s="136">
        <v>7</v>
      </c>
    </row>
    <row r="46" spans="1:6" ht="15.95" customHeight="1" x14ac:dyDescent="0.2">
      <c r="A46" s="37" t="s">
        <v>52</v>
      </c>
      <c r="B46" s="51">
        <f t="shared" si="1"/>
        <v>13</v>
      </c>
      <c r="C46" s="48">
        <f>'Оценка (Этап IV)'!B46</f>
        <v>4</v>
      </c>
      <c r="D46" s="48">
        <v>3</v>
      </c>
      <c r="E46" s="136">
        <v>3</v>
      </c>
      <c r="F46" s="136">
        <v>3</v>
      </c>
    </row>
    <row r="47" spans="1:6" ht="15.95" customHeight="1" x14ac:dyDescent="0.2">
      <c r="A47" s="37" t="s">
        <v>56</v>
      </c>
      <c r="B47" s="51">
        <f t="shared" si="1"/>
        <v>32</v>
      </c>
      <c r="C47" s="48">
        <f>'Оценка (Этап IV)'!B47</f>
        <v>9</v>
      </c>
      <c r="D47" s="48">
        <v>9</v>
      </c>
      <c r="E47" s="136">
        <v>10</v>
      </c>
      <c r="F47" s="136">
        <v>4</v>
      </c>
    </row>
    <row r="48" spans="1:6" ht="15.95" customHeight="1" x14ac:dyDescent="0.2">
      <c r="A48" s="37" t="s">
        <v>57</v>
      </c>
      <c r="B48" s="51">
        <f t="shared" si="1"/>
        <v>11.5</v>
      </c>
      <c r="C48" s="48">
        <f>'Оценка (Этап IV)'!B48</f>
        <v>2</v>
      </c>
      <c r="D48" s="48">
        <v>3.5</v>
      </c>
      <c r="E48" s="136">
        <v>3</v>
      </c>
      <c r="F48" s="136">
        <v>3</v>
      </c>
    </row>
    <row r="49" spans="1:6" ht="15.95" customHeight="1" x14ac:dyDescent="0.2">
      <c r="A49" s="37" t="s">
        <v>58</v>
      </c>
      <c r="B49" s="51">
        <f t="shared" si="1"/>
        <v>23</v>
      </c>
      <c r="C49" s="48">
        <f>'Оценка (Этап IV)'!B49</f>
        <v>7</v>
      </c>
      <c r="D49" s="48">
        <v>2</v>
      </c>
      <c r="E49" s="136">
        <v>9</v>
      </c>
      <c r="F49" s="136">
        <v>5</v>
      </c>
    </row>
  </sheetData>
  <mergeCells count="1">
    <mergeCell ref="A1:F1"/>
  </mergeCells>
  <pageMargins left="0.39370078740157483" right="0.31496062992125984" top="0.15748031496062992" bottom="0.15748031496062992" header="0.11811023622047245" footer="0.11811023622047245"/>
  <pageSetup paperSize="9" scale="9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view="pageBreakPreview" zoomScaleNormal="100" zoomScaleSheetLayoutView="100" zoomScalePageLayoutView="70" workbookViewId="0">
      <selection activeCell="L8" sqref="L8"/>
    </sheetView>
  </sheetViews>
  <sheetFormatPr defaultRowHeight="12.75" x14ac:dyDescent="0.2"/>
  <cols>
    <col min="1" max="1" width="27" style="22" customWidth="1"/>
    <col min="2" max="2" width="15.85546875" style="22" customWidth="1"/>
    <col min="3" max="3" width="24" style="22" customWidth="1"/>
    <col min="4" max="4" width="31.140625" style="22" customWidth="1"/>
    <col min="5" max="5" width="35.28515625" style="22" customWidth="1"/>
    <col min="6" max="6" width="31.85546875" style="22" customWidth="1"/>
    <col min="7" max="7" width="32.7109375" style="22" customWidth="1"/>
    <col min="8" max="16384" width="9.140625" style="22"/>
  </cols>
  <sheetData>
    <row r="1" spans="1:8" ht="16.5" customHeight="1" x14ac:dyDescent="0.25">
      <c r="A1" s="139" t="s">
        <v>74</v>
      </c>
      <c r="B1" s="139"/>
      <c r="C1" s="139"/>
      <c r="D1" s="140"/>
      <c r="E1" s="140"/>
      <c r="F1" s="140"/>
      <c r="G1" s="140"/>
    </row>
    <row r="2" spans="1:8" ht="18.75" customHeight="1" x14ac:dyDescent="0.2">
      <c r="A2" s="4" t="s">
        <v>0</v>
      </c>
      <c r="B2" s="91" t="s">
        <v>199</v>
      </c>
      <c r="C2" s="24"/>
      <c r="D2" s="18"/>
      <c r="E2" s="18"/>
      <c r="F2" s="18"/>
      <c r="G2" s="18"/>
    </row>
    <row r="3" spans="1:8" ht="147" customHeight="1" x14ac:dyDescent="0.2">
      <c r="A3" s="99" t="s">
        <v>61</v>
      </c>
      <c r="B3" s="99" t="s">
        <v>72</v>
      </c>
      <c r="C3" s="99" t="str">
        <f>'Показатель 8.1'!A1</f>
        <v xml:space="preserve">8.1. Проект решения о бюджете муниципального образования </v>
      </c>
      <c r="D3" s="99" t="str">
        <f>'Показатель 8.2'!A1</f>
        <v>8.2.   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v>
      </c>
      <c r="E3" s="99" t="str">
        <f>'Показатель 9.1'!A1</f>
        <v>9.1. Информационное сообщение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v>
      </c>
      <c r="F3" s="99" t="str">
        <f>'Показатель 9.2'!A1</f>
        <v xml:space="preserve">9.2. 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v>
      </c>
      <c r="G3" s="99" t="str">
        <f>'Показатель 9.3'!A1</f>
        <v>9.3. Возможность для граждан в электронном виде задать вопрос, направить отзыв и (или) предложение по бюджетной тематике</v>
      </c>
      <c r="H3" s="50"/>
    </row>
    <row r="4" spans="1:8" ht="15.95" customHeight="1" x14ac:dyDescent="0.2">
      <c r="A4" s="102" t="s">
        <v>1</v>
      </c>
      <c r="B4" s="101" t="s">
        <v>2</v>
      </c>
      <c r="C4" s="101" t="s">
        <v>2</v>
      </c>
      <c r="D4" s="100" t="s">
        <v>2</v>
      </c>
      <c r="E4" s="100" t="s">
        <v>2</v>
      </c>
      <c r="F4" s="100" t="s">
        <v>2</v>
      </c>
      <c r="G4" s="100" t="s">
        <v>2</v>
      </c>
    </row>
    <row r="5" spans="1:8" ht="15.95" customHeight="1" x14ac:dyDescent="0.2">
      <c r="A5" s="102" t="s">
        <v>65</v>
      </c>
      <c r="B5" s="90">
        <f>SUM(C5:G5)</f>
        <v>10</v>
      </c>
      <c r="C5" s="98">
        <f>'Методика IV этап'!C8</f>
        <v>4</v>
      </c>
      <c r="D5" s="98">
        <f>'Методика IV этап'!C13</f>
        <v>3</v>
      </c>
      <c r="E5" s="98">
        <f>'Методика IV этап'!C20</f>
        <v>1</v>
      </c>
      <c r="F5" s="98">
        <f>'Методика IV этап'!C24</f>
        <v>1</v>
      </c>
      <c r="G5" s="98">
        <f>'Методика IV этап'!C28</f>
        <v>1</v>
      </c>
    </row>
    <row r="6" spans="1:8" s="45" customFormat="1" ht="15.95" customHeight="1" x14ac:dyDescent="0.2">
      <c r="A6" s="69" t="s">
        <v>19</v>
      </c>
      <c r="B6" s="83"/>
      <c r="C6" s="84"/>
      <c r="D6" s="85"/>
      <c r="E6" s="85"/>
      <c r="F6" s="85"/>
      <c r="G6" s="85"/>
    </row>
    <row r="7" spans="1:8" ht="23.25" customHeight="1" x14ac:dyDescent="0.2">
      <c r="A7" s="37" t="s">
        <v>20</v>
      </c>
      <c r="B7" s="51">
        <f>SUM(C7:G7)</f>
        <v>10</v>
      </c>
      <c r="C7" s="48">
        <f>'Показатель 8.1'!J9</f>
        <v>4</v>
      </c>
      <c r="D7" s="136">
        <f>'Показатель 8.2'!H10</f>
        <v>3</v>
      </c>
      <c r="E7" s="136">
        <f>'Показатель 9.1'!H8</f>
        <v>1</v>
      </c>
      <c r="F7" s="136">
        <f>'Показатель 9.2'!J8</f>
        <v>1</v>
      </c>
      <c r="G7" s="136">
        <f>'Показатель 9.3'!G8</f>
        <v>1</v>
      </c>
    </row>
    <row r="8" spans="1:8" ht="15.95" customHeight="1" x14ac:dyDescent="0.2">
      <c r="A8" s="37" t="s">
        <v>21</v>
      </c>
      <c r="B8" s="51">
        <f>SUM(C8:G8)</f>
        <v>4.5</v>
      </c>
      <c r="C8" s="48">
        <f>'Показатель 8.1'!J10</f>
        <v>2</v>
      </c>
      <c r="D8" s="136">
        <f>'Показатель 8.2'!H11</f>
        <v>1</v>
      </c>
      <c r="E8" s="136">
        <f>'Показатель 9.1'!H9</f>
        <v>0</v>
      </c>
      <c r="F8" s="136">
        <f>'Показатель 9.2'!J9</f>
        <v>0.5</v>
      </c>
      <c r="G8" s="136">
        <f>'Показатель 9.3'!G9</f>
        <v>1</v>
      </c>
    </row>
    <row r="9" spans="1:8" ht="15.95" customHeight="1" x14ac:dyDescent="0.2">
      <c r="A9" s="37" t="s">
        <v>166</v>
      </c>
      <c r="B9" s="51">
        <f>SUM(C9:G9)</f>
        <v>9</v>
      </c>
      <c r="C9" s="48">
        <f>'Показатель 8.1'!J11</f>
        <v>4</v>
      </c>
      <c r="D9" s="136">
        <f>'Показатель 8.2'!H12</f>
        <v>2</v>
      </c>
      <c r="E9" s="136">
        <f>'Показатель 9.1'!H10</f>
        <v>1</v>
      </c>
      <c r="F9" s="136">
        <f>'Показатель 9.2'!J10</f>
        <v>1</v>
      </c>
      <c r="G9" s="136">
        <f>'Показатель 9.3'!G10</f>
        <v>1</v>
      </c>
    </row>
    <row r="10" spans="1:8" ht="15.95" customHeight="1" x14ac:dyDescent="0.2">
      <c r="A10" s="37" t="s">
        <v>22</v>
      </c>
      <c r="B10" s="51">
        <f>SUM(C10:G10)</f>
        <v>6.5</v>
      </c>
      <c r="C10" s="48">
        <f>'Показатель 8.1'!J12</f>
        <v>4</v>
      </c>
      <c r="D10" s="136">
        <f>'Показатель 8.2'!H13</f>
        <v>1.5</v>
      </c>
      <c r="E10" s="136">
        <f>'Показатель 9.1'!H11</f>
        <v>0</v>
      </c>
      <c r="F10" s="136">
        <f>'Показатель 9.2'!J11</f>
        <v>0</v>
      </c>
      <c r="G10" s="136">
        <f>'Показатель 9.3'!G11</f>
        <v>1</v>
      </c>
    </row>
    <row r="11" spans="1:8" s="45" customFormat="1" ht="15.95" customHeight="1" x14ac:dyDescent="0.2">
      <c r="A11" s="69" t="s">
        <v>62</v>
      </c>
      <c r="B11" s="83"/>
      <c r="C11" s="86"/>
      <c r="D11" s="137"/>
      <c r="E11" s="137"/>
      <c r="F11" s="137"/>
      <c r="G11" s="137"/>
    </row>
    <row r="12" spans="1:8" ht="15.95" customHeight="1" x14ac:dyDescent="0.2">
      <c r="A12" s="37" t="s">
        <v>23</v>
      </c>
      <c r="B12" s="51">
        <f t="shared" ref="B12:B49" si="0">SUM(C12:G12)</f>
        <v>3</v>
      </c>
      <c r="C12" s="48">
        <f>'Показатель 8.1'!J14</f>
        <v>1</v>
      </c>
      <c r="D12" s="136">
        <f>'Показатель 8.2'!H15</f>
        <v>1</v>
      </c>
      <c r="E12" s="136">
        <f>'Показатель 9.1'!H13</f>
        <v>0</v>
      </c>
      <c r="F12" s="136">
        <f>'Показатель 9.2'!J13</f>
        <v>0</v>
      </c>
      <c r="G12" s="136">
        <f>'Показатель 9.3'!G13</f>
        <v>1</v>
      </c>
    </row>
    <row r="13" spans="1:8" ht="15.95" customHeight="1" x14ac:dyDescent="0.2">
      <c r="A13" s="37" t="s">
        <v>25</v>
      </c>
      <c r="B13" s="51">
        <f t="shared" si="0"/>
        <v>6</v>
      </c>
      <c r="C13" s="48">
        <f>'Показатель 8.1'!J15</f>
        <v>4</v>
      </c>
      <c r="D13" s="136">
        <f>'Показатель 8.2'!H16</f>
        <v>1</v>
      </c>
      <c r="E13" s="136">
        <f>'Показатель 9.1'!H14</f>
        <v>0</v>
      </c>
      <c r="F13" s="136">
        <f>'Показатель 9.2'!J14</f>
        <v>0</v>
      </c>
      <c r="G13" s="136">
        <f>'Показатель 9.3'!G14</f>
        <v>1</v>
      </c>
    </row>
    <row r="14" spans="1:8" ht="15.95" customHeight="1" x14ac:dyDescent="0.2">
      <c r="A14" s="37" t="s">
        <v>24</v>
      </c>
      <c r="B14" s="51">
        <f t="shared" si="0"/>
        <v>7.5</v>
      </c>
      <c r="C14" s="48">
        <f>'Показатель 8.1'!J16</f>
        <v>4</v>
      </c>
      <c r="D14" s="136">
        <f>'Показатель 8.2'!H17</f>
        <v>1.5</v>
      </c>
      <c r="E14" s="136">
        <f>'Показатель 9.1'!H15</f>
        <v>1</v>
      </c>
      <c r="F14" s="136">
        <f>'Показатель 9.2'!J15</f>
        <v>0</v>
      </c>
      <c r="G14" s="136">
        <f>'Показатель 9.3'!G15</f>
        <v>1</v>
      </c>
    </row>
    <row r="15" spans="1:8" ht="15.95" customHeight="1" x14ac:dyDescent="0.2">
      <c r="A15" s="37" t="s">
        <v>26</v>
      </c>
      <c r="B15" s="51">
        <f t="shared" si="0"/>
        <v>8</v>
      </c>
      <c r="C15" s="48">
        <f>'Показатель 8.1'!J17</f>
        <v>4</v>
      </c>
      <c r="D15" s="136">
        <f>'Показатель 8.2'!H18</f>
        <v>1</v>
      </c>
      <c r="E15" s="136">
        <f>'Показатель 9.1'!H16</f>
        <v>1</v>
      </c>
      <c r="F15" s="136">
        <f>'Показатель 9.2'!J16</f>
        <v>1</v>
      </c>
      <c r="G15" s="136">
        <f>'Показатель 9.3'!G16</f>
        <v>1</v>
      </c>
    </row>
    <row r="16" spans="1:8" ht="15.95" customHeight="1" x14ac:dyDescent="0.2">
      <c r="A16" s="37" t="s">
        <v>27</v>
      </c>
      <c r="B16" s="51">
        <f t="shared" si="0"/>
        <v>10</v>
      </c>
      <c r="C16" s="48">
        <f>'Показатель 8.1'!J18</f>
        <v>4</v>
      </c>
      <c r="D16" s="136">
        <f>'Показатель 8.2'!H19</f>
        <v>3</v>
      </c>
      <c r="E16" s="136">
        <f>'Показатель 9.1'!H17</f>
        <v>1</v>
      </c>
      <c r="F16" s="136">
        <f>'Показатель 9.2'!J17</f>
        <v>1</v>
      </c>
      <c r="G16" s="136">
        <f>'Показатель 9.3'!G17</f>
        <v>1</v>
      </c>
    </row>
    <row r="17" spans="1:7" ht="15.95" customHeight="1" x14ac:dyDescent="0.2">
      <c r="A17" s="37" t="s">
        <v>28</v>
      </c>
      <c r="B17" s="51">
        <f t="shared" si="0"/>
        <v>10</v>
      </c>
      <c r="C17" s="48">
        <f>'Показатель 8.1'!J19</f>
        <v>4</v>
      </c>
      <c r="D17" s="136">
        <f>'Показатель 8.2'!H20</f>
        <v>3</v>
      </c>
      <c r="E17" s="136">
        <f>'Показатель 9.1'!H18</f>
        <v>1</v>
      </c>
      <c r="F17" s="136">
        <f>'Показатель 9.2'!J18</f>
        <v>1</v>
      </c>
      <c r="G17" s="136">
        <f>'Показатель 9.3'!G18</f>
        <v>1</v>
      </c>
    </row>
    <row r="18" spans="1:7" ht="15.95" customHeight="1" x14ac:dyDescent="0.2">
      <c r="A18" s="37" t="s">
        <v>63</v>
      </c>
      <c r="B18" s="51">
        <f t="shared" si="0"/>
        <v>8</v>
      </c>
      <c r="C18" s="48">
        <f>'Показатель 8.1'!J20</f>
        <v>4</v>
      </c>
      <c r="D18" s="136">
        <f>'Показатель 8.2'!H21</f>
        <v>2</v>
      </c>
      <c r="E18" s="136">
        <f>'Показатель 9.1'!H19</f>
        <v>0</v>
      </c>
      <c r="F18" s="136">
        <f>'Показатель 9.2'!J19</f>
        <v>1</v>
      </c>
      <c r="G18" s="136">
        <f>'Показатель 9.3'!G19</f>
        <v>1</v>
      </c>
    </row>
    <row r="19" spans="1:7" ht="15.95" customHeight="1" x14ac:dyDescent="0.2">
      <c r="A19" s="37" t="s">
        <v>29</v>
      </c>
      <c r="B19" s="51">
        <f t="shared" si="0"/>
        <v>3</v>
      </c>
      <c r="C19" s="48">
        <f>'Показатель 8.1'!J21</f>
        <v>2</v>
      </c>
      <c r="D19" s="136">
        <f>'Показатель 8.2'!H22</f>
        <v>0</v>
      </c>
      <c r="E19" s="136">
        <f>'Показатель 9.1'!H20</f>
        <v>0</v>
      </c>
      <c r="F19" s="136">
        <f>'Показатель 9.2'!J20</f>
        <v>0</v>
      </c>
      <c r="G19" s="136">
        <f>'Показатель 9.3'!G20</f>
        <v>1</v>
      </c>
    </row>
    <row r="20" spans="1:7" ht="15.95" customHeight="1" x14ac:dyDescent="0.2">
      <c r="A20" s="37" t="s">
        <v>30</v>
      </c>
      <c r="B20" s="51">
        <f t="shared" si="0"/>
        <v>4</v>
      </c>
      <c r="C20" s="48">
        <f>'Показатель 8.1'!J22</f>
        <v>2</v>
      </c>
      <c r="D20" s="136">
        <f>'Показатель 8.2'!H23</f>
        <v>0.5</v>
      </c>
      <c r="E20" s="136">
        <f>'Показатель 9.1'!H21</f>
        <v>0</v>
      </c>
      <c r="F20" s="136">
        <f>'Показатель 9.2'!J21</f>
        <v>0.5</v>
      </c>
      <c r="G20" s="136">
        <f>'Показатель 9.3'!G21</f>
        <v>1</v>
      </c>
    </row>
    <row r="21" spans="1:7" ht="15.95" customHeight="1" x14ac:dyDescent="0.2">
      <c r="A21" s="37" t="s">
        <v>67</v>
      </c>
      <c r="B21" s="51">
        <f t="shared" si="0"/>
        <v>8</v>
      </c>
      <c r="C21" s="48">
        <f>'Показатель 8.1'!J23</f>
        <v>4</v>
      </c>
      <c r="D21" s="136">
        <f>'Показатель 8.2'!H24</f>
        <v>1</v>
      </c>
      <c r="E21" s="136">
        <f>'Показатель 9.1'!H22</f>
        <v>1</v>
      </c>
      <c r="F21" s="136">
        <f>'Показатель 9.2'!J22</f>
        <v>1</v>
      </c>
      <c r="G21" s="136">
        <f>'Показатель 9.3'!G22</f>
        <v>1</v>
      </c>
    </row>
    <row r="22" spans="1:7" ht="15.95" customHeight="1" x14ac:dyDescent="0.2">
      <c r="A22" s="37" t="s">
        <v>31</v>
      </c>
      <c r="B22" s="51">
        <f t="shared" si="0"/>
        <v>6.5</v>
      </c>
      <c r="C22" s="48">
        <f>'Показатель 8.1'!J24</f>
        <v>4</v>
      </c>
      <c r="D22" s="136">
        <f>'Показатель 8.2'!H25</f>
        <v>0.5</v>
      </c>
      <c r="E22" s="136">
        <f>'Показатель 9.1'!H23</f>
        <v>1</v>
      </c>
      <c r="F22" s="136">
        <f>'Показатель 9.2'!J23</f>
        <v>0</v>
      </c>
      <c r="G22" s="136">
        <f>'Показатель 9.3'!G23</f>
        <v>1</v>
      </c>
    </row>
    <row r="23" spans="1:7" ht="15.95" customHeight="1" x14ac:dyDescent="0.2">
      <c r="A23" s="37" t="s">
        <v>32</v>
      </c>
      <c r="B23" s="51">
        <f t="shared" si="0"/>
        <v>5</v>
      </c>
      <c r="C23" s="48">
        <f>'Показатель 8.1'!J25</f>
        <v>2</v>
      </c>
      <c r="D23" s="136">
        <f>'Показатель 8.2'!H26</f>
        <v>2</v>
      </c>
      <c r="E23" s="136">
        <f>'Показатель 9.1'!H24</f>
        <v>0</v>
      </c>
      <c r="F23" s="136">
        <f>'Показатель 9.2'!J24</f>
        <v>0</v>
      </c>
      <c r="G23" s="136">
        <f>'Показатель 9.3'!G24</f>
        <v>1</v>
      </c>
    </row>
    <row r="24" spans="1:7" ht="15.95" customHeight="1" x14ac:dyDescent="0.2">
      <c r="A24" s="37" t="s">
        <v>33</v>
      </c>
      <c r="B24" s="51">
        <f t="shared" si="0"/>
        <v>8</v>
      </c>
      <c r="C24" s="48">
        <f>'Показатель 8.1'!J26</f>
        <v>4</v>
      </c>
      <c r="D24" s="136">
        <f>'Показатель 8.2'!H27</f>
        <v>1</v>
      </c>
      <c r="E24" s="136">
        <f>'Показатель 9.1'!H25</f>
        <v>1</v>
      </c>
      <c r="F24" s="136">
        <f>'Показатель 9.2'!J25</f>
        <v>1</v>
      </c>
      <c r="G24" s="136">
        <f>'Показатель 9.3'!G25</f>
        <v>1</v>
      </c>
    </row>
    <row r="25" spans="1:7" ht="15.95" customHeight="1" x14ac:dyDescent="0.2">
      <c r="A25" s="37" t="s">
        <v>34</v>
      </c>
      <c r="B25" s="51">
        <f t="shared" si="0"/>
        <v>10</v>
      </c>
      <c r="C25" s="48">
        <f>'Показатель 8.1'!J27</f>
        <v>4</v>
      </c>
      <c r="D25" s="136">
        <f>'Показатель 8.2'!H28</f>
        <v>3</v>
      </c>
      <c r="E25" s="136">
        <f>'Показатель 9.1'!H26</f>
        <v>1</v>
      </c>
      <c r="F25" s="136">
        <f>'Показатель 9.2'!J26</f>
        <v>1</v>
      </c>
      <c r="G25" s="136">
        <f>'Показатель 9.3'!G26</f>
        <v>1</v>
      </c>
    </row>
    <row r="26" spans="1:7" ht="15.95" customHeight="1" x14ac:dyDescent="0.2">
      <c r="A26" s="37" t="s">
        <v>35</v>
      </c>
      <c r="B26" s="51">
        <f t="shared" si="0"/>
        <v>4</v>
      </c>
      <c r="C26" s="48">
        <f>'Показатель 8.1'!J28</f>
        <v>2</v>
      </c>
      <c r="D26" s="136">
        <f>'Показатель 8.2'!H29</f>
        <v>1</v>
      </c>
      <c r="E26" s="136">
        <f>'Показатель 9.1'!H27</f>
        <v>0</v>
      </c>
      <c r="F26" s="136">
        <f>'Показатель 9.2'!J27</f>
        <v>0</v>
      </c>
      <c r="G26" s="136">
        <f>'Показатель 9.3'!G27</f>
        <v>1</v>
      </c>
    </row>
    <row r="27" spans="1:7" ht="15.95" customHeight="1" x14ac:dyDescent="0.2">
      <c r="A27" s="37" t="s">
        <v>36</v>
      </c>
      <c r="B27" s="51">
        <f t="shared" si="0"/>
        <v>6</v>
      </c>
      <c r="C27" s="48">
        <f>'Показатель 8.1'!J29</f>
        <v>4</v>
      </c>
      <c r="D27" s="136">
        <f>'Показатель 8.2'!H30</f>
        <v>1</v>
      </c>
      <c r="E27" s="136">
        <f>'Показатель 9.1'!H28</f>
        <v>0</v>
      </c>
      <c r="F27" s="136">
        <f>'Показатель 9.2'!J28</f>
        <v>0</v>
      </c>
      <c r="G27" s="136">
        <f>'Показатель 9.3'!G28</f>
        <v>1</v>
      </c>
    </row>
    <row r="28" spans="1:7" ht="15.95" customHeight="1" x14ac:dyDescent="0.2">
      <c r="A28" s="37" t="s">
        <v>37</v>
      </c>
      <c r="B28" s="51">
        <f t="shared" si="0"/>
        <v>6.5</v>
      </c>
      <c r="C28" s="48">
        <f>'Показатель 8.1'!J30</f>
        <v>4</v>
      </c>
      <c r="D28" s="136">
        <f>'Показатель 8.2'!H31</f>
        <v>0.5</v>
      </c>
      <c r="E28" s="136">
        <f>'Показатель 9.1'!H29</f>
        <v>1</v>
      </c>
      <c r="F28" s="136">
        <f>'Показатель 9.2'!J29</f>
        <v>0</v>
      </c>
      <c r="G28" s="136">
        <f>'Показатель 9.3'!G29</f>
        <v>1</v>
      </c>
    </row>
    <row r="29" spans="1:7" ht="15.95" customHeight="1" x14ac:dyDescent="0.2">
      <c r="A29" s="37" t="s">
        <v>38</v>
      </c>
      <c r="B29" s="51">
        <f t="shared" si="0"/>
        <v>8.5</v>
      </c>
      <c r="C29" s="48">
        <f>'Показатель 8.1'!J31</f>
        <v>4</v>
      </c>
      <c r="D29" s="136">
        <f>'Показатель 8.2'!H32</f>
        <v>1.5</v>
      </c>
      <c r="E29" s="136">
        <f>'Показатель 9.1'!H30</f>
        <v>1</v>
      </c>
      <c r="F29" s="136">
        <f>'Показатель 9.2'!J30</f>
        <v>1</v>
      </c>
      <c r="G29" s="136">
        <f>'Показатель 9.3'!G30</f>
        <v>1</v>
      </c>
    </row>
    <row r="30" spans="1:7" ht="15.95" customHeight="1" x14ac:dyDescent="0.2">
      <c r="A30" s="37" t="s">
        <v>39</v>
      </c>
      <c r="B30" s="51">
        <f t="shared" si="0"/>
        <v>3</v>
      </c>
      <c r="C30" s="48">
        <f>'Показатель 8.1'!J32</f>
        <v>2</v>
      </c>
      <c r="D30" s="136">
        <f>'Показатель 8.2'!H33</f>
        <v>0</v>
      </c>
      <c r="E30" s="136">
        <f>'Показатель 9.1'!H31</f>
        <v>0</v>
      </c>
      <c r="F30" s="136">
        <f>'Показатель 9.2'!J31</f>
        <v>0</v>
      </c>
      <c r="G30" s="136">
        <f>'Показатель 9.3'!G31</f>
        <v>1</v>
      </c>
    </row>
    <row r="31" spans="1:7" ht="15.95" customHeight="1" x14ac:dyDescent="0.2">
      <c r="A31" s="37" t="s">
        <v>40</v>
      </c>
      <c r="B31" s="51">
        <f t="shared" si="0"/>
        <v>5.5</v>
      </c>
      <c r="C31" s="48">
        <f>'Показатель 8.1'!J33</f>
        <v>2</v>
      </c>
      <c r="D31" s="136">
        <f>'Показатель 8.2'!H34</f>
        <v>0.5</v>
      </c>
      <c r="E31" s="136">
        <f>'Показатель 9.1'!H32</f>
        <v>1</v>
      </c>
      <c r="F31" s="136">
        <f>'Показатель 9.2'!J32</f>
        <v>1</v>
      </c>
      <c r="G31" s="136">
        <f>'Показатель 9.3'!G32</f>
        <v>1</v>
      </c>
    </row>
    <row r="32" spans="1:7" ht="15.95" customHeight="1" x14ac:dyDescent="0.2">
      <c r="A32" s="37" t="s">
        <v>41</v>
      </c>
      <c r="B32" s="51">
        <f t="shared" si="0"/>
        <v>8.5</v>
      </c>
      <c r="C32" s="48">
        <f>'Показатель 8.1'!J34</f>
        <v>4</v>
      </c>
      <c r="D32" s="136">
        <f>'Показатель 8.2'!H35</f>
        <v>1.5</v>
      </c>
      <c r="E32" s="136">
        <f>'Показатель 9.1'!H33</f>
        <v>1</v>
      </c>
      <c r="F32" s="136">
        <f>'Показатель 9.2'!J33</f>
        <v>1</v>
      </c>
      <c r="G32" s="136">
        <f>'Показатель 9.3'!G33</f>
        <v>1</v>
      </c>
    </row>
    <row r="33" spans="1:7" ht="15.95" customHeight="1" x14ac:dyDescent="0.2">
      <c r="A33" s="37" t="s">
        <v>42</v>
      </c>
      <c r="B33" s="51">
        <f t="shared" si="0"/>
        <v>3</v>
      </c>
      <c r="C33" s="48">
        <f>'Показатель 8.1'!J35</f>
        <v>1</v>
      </c>
      <c r="D33" s="136">
        <f>'Показатель 8.2'!H36</f>
        <v>0</v>
      </c>
      <c r="E33" s="136">
        <f>'Показатель 9.1'!H34</f>
        <v>1</v>
      </c>
      <c r="F33" s="136">
        <f>'Показатель 9.2'!J34</f>
        <v>0</v>
      </c>
      <c r="G33" s="136">
        <f>'Показатель 9.3'!G34</f>
        <v>1</v>
      </c>
    </row>
    <row r="34" spans="1:7" ht="15.95" customHeight="1" x14ac:dyDescent="0.2">
      <c r="A34" s="37" t="s">
        <v>43</v>
      </c>
      <c r="B34" s="51">
        <f t="shared" si="0"/>
        <v>6</v>
      </c>
      <c r="C34" s="48">
        <f>'Показатель 8.1'!J36</f>
        <v>2</v>
      </c>
      <c r="D34" s="136">
        <f>'Показатель 8.2'!H37</f>
        <v>2</v>
      </c>
      <c r="E34" s="136">
        <f>'Показатель 9.1'!H35</f>
        <v>0</v>
      </c>
      <c r="F34" s="136">
        <f>'Показатель 9.2'!J35</f>
        <v>1</v>
      </c>
      <c r="G34" s="136">
        <f>'Показатель 9.3'!G35</f>
        <v>1</v>
      </c>
    </row>
    <row r="35" spans="1:7" ht="15.95" customHeight="1" x14ac:dyDescent="0.2">
      <c r="A35" s="37" t="s">
        <v>44</v>
      </c>
      <c r="B35" s="51">
        <f t="shared" si="0"/>
        <v>6</v>
      </c>
      <c r="C35" s="48">
        <f>'Показатель 8.1'!J37</f>
        <v>2</v>
      </c>
      <c r="D35" s="136">
        <f>'Показатель 8.2'!H38</f>
        <v>3</v>
      </c>
      <c r="E35" s="136">
        <f>'Показатель 9.1'!H36</f>
        <v>0</v>
      </c>
      <c r="F35" s="136">
        <f>'Показатель 9.2'!J36</f>
        <v>0</v>
      </c>
      <c r="G35" s="136">
        <f>'Показатель 9.3'!G36</f>
        <v>1</v>
      </c>
    </row>
    <row r="36" spans="1:7" ht="15.95" customHeight="1" x14ac:dyDescent="0.2">
      <c r="A36" s="37" t="s">
        <v>45</v>
      </c>
      <c r="B36" s="51">
        <f t="shared" si="0"/>
        <v>9.5</v>
      </c>
      <c r="C36" s="48">
        <f>'Показатель 8.1'!J38</f>
        <v>4</v>
      </c>
      <c r="D36" s="136">
        <f>'Показатель 8.2'!H39</f>
        <v>3</v>
      </c>
      <c r="E36" s="136">
        <f>'Показатель 9.1'!H37</f>
        <v>1</v>
      </c>
      <c r="F36" s="136">
        <f>'Показатель 9.2'!J37</f>
        <v>0.5</v>
      </c>
      <c r="G36" s="136">
        <f>'Показатель 9.3'!G37</f>
        <v>1</v>
      </c>
    </row>
    <row r="37" spans="1:7" ht="15.95" customHeight="1" x14ac:dyDescent="0.2">
      <c r="A37" s="37" t="s">
        <v>46</v>
      </c>
      <c r="B37" s="51">
        <f t="shared" si="0"/>
        <v>9</v>
      </c>
      <c r="C37" s="48">
        <f>'Показатель 8.1'!J39</f>
        <v>4</v>
      </c>
      <c r="D37" s="136">
        <f>'Показатель 8.2'!H40</f>
        <v>2</v>
      </c>
      <c r="E37" s="136">
        <f>'Показатель 9.1'!H38</f>
        <v>1</v>
      </c>
      <c r="F37" s="136">
        <f>'Показатель 9.2'!J38</f>
        <v>1</v>
      </c>
      <c r="G37" s="136">
        <f>'Показатель 9.3'!G38</f>
        <v>1</v>
      </c>
    </row>
    <row r="38" spans="1:7" ht="15.95" customHeight="1" x14ac:dyDescent="0.2">
      <c r="A38" s="37" t="s">
        <v>47</v>
      </c>
      <c r="B38" s="51">
        <f t="shared" si="0"/>
        <v>6.5</v>
      </c>
      <c r="C38" s="48">
        <f>'Показатель 8.1'!J40</f>
        <v>2</v>
      </c>
      <c r="D38" s="136">
        <f>'Показатель 8.2'!H41</f>
        <v>2</v>
      </c>
      <c r="E38" s="136">
        <f>'Показатель 9.1'!H39</f>
        <v>1</v>
      </c>
      <c r="F38" s="136">
        <f>'Показатель 9.2'!J39</f>
        <v>0.5</v>
      </c>
      <c r="G38" s="136">
        <f>'Показатель 9.3'!G39</f>
        <v>1</v>
      </c>
    </row>
    <row r="39" spans="1:7" ht="15.95" customHeight="1" x14ac:dyDescent="0.2">
      <c r="A39" s="37" t="s">
        <v>48</v>
      </c>
      <c r="B39" s="51">
        <f t="shared" si="0"/>
        <v>9</v>
      </c>
      <c r="C39" s="48">
        <f>'Показатель 8.1'!J41</f>
        <v>4</v>
      </c>
      <c r="D39" s="136">
        <f>'Показатель 8.2'!H42</f>
        <v>2</v>
      </c>
      <c r="E39" s="136">
        <f>'Показатель 9.1'!H40</f>
        <v>1</v>
      </c>
      <c r="F39" s="136">
        <f>'Показатель 9.2'!J40</f>
        <v>1</v>
      </c>
      <c r="G39" s="136">
        <f>'Показатель 9.3'!G40</f>
        <v>1</v>
      </c>
    </row>
    <row r="40" spans="1:7" ht="15.95" customHeight="1" x14ac:dyDescent="0.2">
      <c r="A40" s="37" t="s">
        <v>49</v>
      </c>
      <c r="B40" s="51">
        <f t="shared" si="0"/>
        <v>7</v>
      </c>
      <c r="C40" s="48">
        <f>'Показатель 8.1'!J42</f>
        <v>2</v>
      </c>
      <c r="D40" s="136">
        <f>'Показатель 8.2'!H43</f>
        <v>2</v>
      </c>
      <c r="E40" s="136">
        <f>'Показатель 9.1'!H41</f>
        <v>1</v>
      </c>
      <c r="F40" s="136">
        <f>'Показатель 9.2'!J41</f>
        <v>1</v>
      </c>
      <c r="G40" s="136">
        <f>'Показатель 9.3'!G41</f>
        <v>1</v>
      </c>
    </row>
    <row r="41" spans="1:7" ht="15.95" customHeight="1" x14ac:dyDescent="0.2">
      <c r="A41" s="37" t="s">
        <v>50</v>
      </c>
      <c r="B41" s="51">
        <f t="shared" si="0"/>
        <v>2</v>
      </c>
      <c r="C41" s="48">
        <f>'Показатель 8.1'!J43</f>
        <v>1</v>
      </c>
      <c r="D41" s="136">
        <f>'Показатель 8.2'!H44</f>
        <v>0</v>
      </c>
      <c r="E41" s="136">
        <f>'Показатель 9.1'!H42</f>
        <v>0</v>
      </c>
      <c r="F41" s="136">
        <f>'Показатель 9.2'!J42</f>
        <v>0</v>
      </c>
      <c r="G41" s="136">
        <f>'Показатель 9.3'!G42</f>
        <v>1</v>
      </c>
    </row>
    <row r="42" spans="1:7" ht="15.95" customHeight="1" x14ac:dyDescent="0.2">
      <c r="A42" s="37" t="s">
        <v>51</v>
      </c>
      <c r="B42" s="51">
        <f t="shared" si="0"/>
        <v>6</v>
      </c>
      <c r="C42" s="48">
        <f>'Показатель 8.1'!J44</f>
        <v>4</v>
      </c>
      <c r="D42" s="136">
        <f>'Показатель 8.2'!H45</f>
        <v>1</v>
      </c>
      <c r="E42" s="136">
        <f>'Показатель 9.1'!H43</f>
        <v>0</v>
      </c>
      <c r="F42" s="136">
        <f>'Показатель 9.2'!J43</f>
        <v>0</v>
      </c>
      <c r="G42" s="136">
        <f>'Показатель 9.3'!G43</f>
        <v>1</v>
      </c>
    </row>
    <row r="43" spans="1:7" ht="15.95" customHeight="1" x14ac:dyDescent="0.2">
      <c r="A43" s="37" t="s">
        <v>53</v>
      </c>
      <c r="B43" s="51">
        <f t="shared" si="0"/>
        <v>5</v>
      </c>
      <c r="C43" s="48">
        <f>'Показатель 8.1'!J45</f>
        <v>1</v>
      </c>
      <c r="D43" s="136">
        <f>'Показатель 8.2'!H46</f>
        <v>2</v>
      </c>
      <c r="E43" s="136">
        <f>'Показатель 9.1'!H44</f>
        <v>1</v>
      </c>
      <c r="F43" s="136">
        <f>'Показатель 9.2'!J44</f>
        <v>0</v>
      </c>
      <c r="G43" s="136">
        <f>'Показатель 9.3'!G44</f>
        <v>1</v>
      </c>
    </row>
    <row r="44" spans="1:7" ht="15.95" customHeight="1" x14ac:dyDescent="0.2">
      <c r="A44" s="37" t="s">
        <v>54</v>
      </c>
      <c r="B44" s="51">
        <f t="shared" si="0"/>
        <v>9.5</v>
      </c>
      <c r="C44" s="48">
        <f>'Показатель 8.1'!J46</f>
        <v>4</v>
      </c>
      <c r="D44" s="136">
        <f>'Показатель 8.2'!H47</f>
        <v>3</v>
      </c>
      <c r="E44" s="136">
        <f>'Показатель 9.1'!H45</f>
        <v>1</v>
      </c>
      <c r="F44" s="136">
        <f>'Показатель 9.2'!J45</f>
        <v>0.5</v>
      </c>
      <c r="G44" s="136">
        <f>'Показатель 9.3'!G45</f>
        <v>1</v>
      </c>
    </row>
    <row r="45" spans="1:7" ht="15.95" customHeight="1" x14ac:dyDescent="0.2">
      <c r="A45" s="37" t="s">
        <v>55</v>
      </c>
      <c r="B45" s="51">
        <f t="shared" si="0"/>
        <v>10</v>
      </c>
      <c r="C45" s="48">
        <f>'Показатель 8.1'!J47</f>
        <v>4</v>
      </c>
      <c r="D45" s="136">
        <f>'Показатель 8.2'!H48</f>
        <v>3</v>
      </c>
      <c r="E45" s="136">
        <f>'Показатель 9.1'!H46</f>
        <v>1</v>
      </c>
      <c r="F45" s="136">
        <f>'Показатель 9.2'!J46</f>
        <v>1</v>
      </c>
      <c r="G45" s="136">
        <f>'Показатель 9.3'!G46</f>
        <v>1</v>
      </c>
    </row>
    <row r="46" spans="1:7" ht="15.95" customHeight="1" x14ac:dyDescent="0.2">
      <c r="A46" s="37" t="s">
        <v>52</v>
      </c>
      <c r="B46" s="51">
        <f t="shared" si="0"/>
        <v>4</v>
      </c>
      <c r="C46" s="48">
        <f>'Показатель 8.1'!J48</f>
        <v>2</v>
      </c>
      <c r="D46" s="136">
        <f>'Показатель 8.2'!H49</f>
        <v>1</v>
      </c>
      <c r="E46" s="136">
        <f>'Показатель 9.1'!H47</f>
        <v>0</v>
      </c>
      <c r="F46" s="136">
        <f>'Показатель 9.2'!J47</f>
        <v>0</v>
      </c>
      <c r="G46" s="136">
        <f>'Показатель 9.3'!G47</f>
        <v>1</v>
      </c>
    </row>
    <row r="47" spans="1:7" ht="15.95" customHeight="1" x14ac:dyDescent="0.2">
      <c r="A47" s="37" t="s">
        <v>56</v>
      </c>
      <c r="B47" s="51">
        <f t="shared" si="0"/>
        <v>9</v>
      </c>
      <c r="C47" s="48">
        <f>'Показатель 8.1'!J49</f>
        <v>4</v>
      </c>
      <c r="D47" s="136">
        <f>'Показатель 8.2'!H50</f>
        <v>3</v>
      </c>
      <c r="E47" s="136">
        <f>'Показатель 9.1'!H48</f>
        <v>0</v>
      </c>
      <c r="F47" s="136">
        <f>'Показатель 9.2'!J48</f>
        <v>1</v>
      </c>
      <c r="G47" s="136">
        <f>'Показатель 9.3'!G48</f>
        <v>1</v>
      </c>
    </row>
    <row r="48" spans="1:7" ht="15.95" customHeight="1" x14ac:dyDescent="0.2">
      <c r="A48" s="37" t="s">
        <v>57</v>
      </c>
      <c r="B48" s="51">
        <f t="shared" si="0"/>
        <v>2</v>
      </c>
      <c r="C48" s="48">
        <f>'Показатель 8.1'!J50</f>
        <v>0</v>
      </c>
      <c r="D48" s="136">
        <f>'Показатель 8.2'!H51</f>
        <v>1</v>
      </c>
      <c r="E48" s="136">
        <f>'Показатель 9.1'!H49</f>
        <v>0</v>
      </c>
      <c r="F48" s="136">
        <f>'Показатель 9.2'!J49</f>
        <v>0</v>
      </c>
      <c r="G48" s="136">
        <f>'Показатель 9.3'!G49</f>
        <v>1</v>
      </c>
    </row>
    <row r="49" spans="1:7" ht="15.95" customHeight="1" x14ac:dyDescent="0.2">
      <c r="A49" s="37" t="s">
        <v>58</v>
      </c>
      <c r="B49" s="51">
        <f t="shared" si="0"/>
        <v>7</v>
      </c>
      <c r="C49" s="48">
        <f>'Показатель 8.1'!J51</f>
        <v>4</v>
      </c>
      <c r="D49" s="136">
        <f>'Показатель 8.2'!H52</f>
        <v>0.5</v>
      </c>
      <c r="E49" s="136">
        <f>'Показатель 9.1'!H50</f>
        <v>1</v>
      </c>
      <c r="F49" s="136">
        <f>'Показатель 9.2'!J50</f>
        <v>0.5</v>
      </c>
      <c r="G49" s="136">
        <f>'Показатель 9.3'!G50</f>
        <v>1</v>
      </c>
    </row>
  </sheetData>
  <mergeCells count="1">
    <mergeCell ref="A1:G1"/>
  </mergeCells>
  <pageMargins left="1.1023622047244095" right="0.70866141732283472" top="0.35433070866141736" bottom="0.35433070866141736" header="0.31496062992125984" footer="0.31496062992125984"/>
  <pageSetup paperSize="9" scale="6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view="pageBreakPreview" zoomScale="98" zoomScaleNormal="100" zoomScaleSheetLayoutView="98" workbookViewId="0">
      <pane ySplit="4" topLeftCell="A5" activePane="bottomLeft" state="frozen"/>
      <selection pane="bottomLeft" activeCell="B12" sqref="B12"/>
    </sheetView>
  </sheetViews>
  <sheetFormatPr defaultRowHeight="15" x14ac:dyDescent="0.25"/>
  <cols>
    <col min="1" max="1" width="6.140625" customWidth="1"/>
    <col min="2" max="2" width="110.28515625" customWidth="1"/>
    <col min="3" max="3" width="7.42578125" customWidth="1"/>
  </cols>
  <sheetData>
    <row r="1" spans="1:3" ht="15.75" x14ac:dyDescent="0.25">
      <c r="A1" s="145" t="s">
        <v>75</v>
      </c>
      <c r="B1" s="145"/>
      <c r="C1" s="145"/>
    </row>
    <row r="2" spans="1:3" ht="15.75" x14ac:dyDescent="0.25">
      <c r="A2" s="31"/>
      <c r="B2" s="31"/>
      <c r="C2" s="31"/>
    </row>
    <row r="3" spans="1:3" ht="15" customHeight="1" x14ac:dyDescent="0.25">
      <c r="A3" s="146" t="s">
        <v>4</v>
      </c>
      <c r="B3" s="147" t="s">
        <v>5</v>
      </c>
      <c r="C3" s="147" t="s">
        <v>6</v>
      </c>
    </row>
    <row r="4" spans="1:3" x14ac:dyDescent="0.25">
      <c r="A4" s="146"/>
      <c r="B4" s="147"/>
      <c r="C4" s="147"/>
    </row>
    <row r="5" spans="1:3" x14ac:dyDescent="0.25">
      <c r="A5" s="77" t="s">
        <v>76</v>
      </c>
      <c r="B5" s="78" t="s">
        <v>77</v>
      </c>
      <c r="C5" s="79">
        <f>C8+C13</f>
        <v>7</v>
      </c>
    </row>
    <row r="6" spans="1:3" ht="36.75" customHeight="1" x14ac:dyDescent="0.25">
      <c r="A6" s="150" t="s">
        <v>80</v>
      </c>
      <c r="B6" s="74" t="s">
        <v>78</v>
      </c>
      <c r="C6" s="151"/>
    </row>
    <row r="7" spans="1:3" ht="106.5" customHeight="1" x14ac:dyDescent="0.25">
      <c r="A7" s="150"/>
      <c r="B7" s="76" t="s">
        <v>79</v>
      </c>
      <c r="C7" s="151"/>
    </row>
    <row r="8" spans="1:3" x14ac:dyDescent="0.25">
      <c r="A8" s="29"/>
      <c r="B8" s="32" t="s">
        <v>82</v>
      </c>
      <c r="C8" s="30">
        <v>4</v>
      </c>
    </row>
    <row r="9" spans="1:3" x14ac:dyDescent="0.25">
      <c r="A9" s="94"/>
      <c r="B9" s="32" t="s">
        <v>83</v>
      </c>
      <c r="C9" s="95">
        <v>2</v>
      </c>
    </row>
    <row r="10" spans="1:3" x14ac:dyDescent="0.25">
      <c r="A10" s="29"/>
      <c r="B10" s="20" t="s">
        <v>84</v>
      </c>
      <c r="C10" s="30">
        <v>0</v>
      </c>
    </row>
    <row r="11" spans="1:3" ht="38.25" customHeight="1" x14ac:dyDescent="0.25">
      <c r="A11" s="148" t="s">
        <v>81</v>
      </c>
      <c r="B11" s="74" t="s">
        <v>85</v>
      </c>
      <c r="C11" s="149"/>
    </row>
    <row r="12" spans="1:3" ht="281.25" customHeight="1" x14ac:dyDescent="0.25">
      <c r="A12" s="148"/>
      <c r="B12" s="76" t="s">
        <v>86</v>
      </c>
      <c r="C12" s="149"/>
    </row>
    <row r="13" spans="1:3" x14ac:dyDescent="0.25">
      <c r="A13" s="33"/>
      <c r="B13" s="32" t="s">
        <v>87</v>
      </c>
      <c r="C13" s="30">
        <v>3</v>
      </c>
    </row>
    <row r="14" spans="1:3" x14ac:dyDescent="0.25">
      <c r="A14" s="33"/>
      <c r="B14" s="32" t="s">
        <v>88</v>
      </c>
      <c r="C14" s="95">
        <v>2</v>
      </c>
    </row>
    <row r="15" spans="1:3" x14ac:dyDescent="0.25">
      <c r="A15" s="33"/>
      <c r="B15" s="32" t="s">
        <v>89</v>
      </c>
      <c r="C15" s="30">
        <v>1</v>
      </c>
    </row>
    <row r="16" spans="1:3" x14ac:dyDescent="0.25">
      <c r="A16" s="33"/>
      <c r="B16" s="20" t="s">
        <v>90</v>
      </c>
      <c r="C16" s="30">
        <v>0</v>
      </c>
    </row>
    <row r="17" spans="1:3" x14ac:dyDescent="0.25">
      <c r="A17" s="80" t="s">
        <v>91</v>
      </c>
      <c r="B17" s="78" t="s">
        <v>92</v>
      </c>
      <c r="C17" s="79">
        <f>C20+C24+C28</f>
        <v>3</v>
      </c>
    </row>
    <row r="18" spans="1:3" ht="34.5" customHeight="1" x14ac:dyDescent="0.25">
      <c r="A18" s="141" t="s">
        <v>93</v>
      </c>
      <c r="B18" s="74" t="s">
        <v>94</v>
      </c>
      <c r="C18" s="143"/>
    </row>
    <row r="19" spans="1:3" ht="161.25" customHeight="1" x14ac:dyDescent="0.25">
      <c r="A19" s="142"/>
      <c r="B19" s="76" t="s">
        <v>95</v>
      </c>
      <c r="C19" s="144"/>
    </row>
    <row r="20" spans="1:3" ht="30" customHeight="1" x14ac:dyDescent="0.25">
      <c r="A20" s="21"/>
      <c r="B20" s="32" t="s">
        <v>96</v>
      </c>
      <c r="C20" s="43">
        <v>1</v>
      </c>
    </row>
    <row r="21" spans="1:3" ht="17.25" customHeight="1" x14ac:dyDescent="0.25">
      <c r="A21" s="21"/>
      <c r="B21" s="32" t="s">
        <v>97</v>
      </c>
      <c r="C21" s="52">
        <v>0</v>
      </c>
    </row>
    <row r="22" spans="1:3" ht="66" customHeight="1" x14ac:dyDescent="0.25">
      <c r="A22" s="141" t="s">
        <v>98</v>
      </c>
      <c r="B22" s="74" t="s">
        <v>99</v>
      </c>
      <c r="C22" s="143"/>
    </row>
    <row r="23" spans="1:3" ht="73.5" customHeight="1" x14ac:dyDescent="0.25">
      <c r="A23" s="142"/>
      <c r="B23" s="75" t="s">
        <v>100</v>
      </c>
      <c r="C23" s="144"/>
    </row>
    <row r="24" spans="1:3" ht="33" customHeight="1" x14ac:dyDescent="0.25">
      <c r="A24" s="21"/>
      <c r="B24" s="32" t="s">
        <v>101</v>
      </c>
      <c r="C24" s="54">
        <v>1</v>
      </c>
    </row>
    <row r="25" spans="1:3" ht="30" customHeight="1" x14ac:dyDescent="0.25">
      <c r="A25" s="21"/>
      <c r="B25" s="32" t="s">
        <v>102</v>
      </c>
      <c r="C25" s="55">
        <v>0</v>
      </c>
    </row>
    <row r="26" spans="1:3" ht="33.75" customHeight="1" x14ac:dyDescent="0.25">
      <c r="A26" s="141" t="s">
        <v>103</v>
      </c>
      <c r="B26" s="74" t="s">
        <v>104</v>
      </c>
      <c r="C26" s="143"/>
    </row>
    <row r="27" spans="1:3" ht="42.75" customHeight="1" x14ac:dyDescent="0.25">
      <c r="A27" s="142"/>
      <c r="B27" s="76" t="s">
        <v>105</v>
      </c>
      <c r="C27" s="144"/>
    </row>
    <row r="28" spans="1:3" x14ac:dyDescent="0.25">
      <c r="A28" s="21"/>
      <c r="B28" s="32" t="s">
        <v>106</v>
      </c>
      <c r="C28" s="55">
        <v>1</v>
      </c>
    </row>
    <row r="29" spans="1:3" x14ac:dyDescent="0.25">
      <c r="A29" s="21"/>
      <c r="B29" s="32" t="s">
        <v>107</v>
      </c>
      <c r="C29" s="55">
        <v>0</v>
      </c>
    </row>
    <row r="30" spans="1:3" x14ac:dyDescent="0.25">
      <c r="A30" s="66"/>
      <c r="B30" s="81" t="s">
        <v>108</v>
      </c>
      <c r="C30" s="82">
        <f>C5+C17</f>
        <v>10</v>
      </c>
    </row>
  </sheetData>
  <mergeCells count="14">
    <mergeCell ref="A26:A27"/>
    <mergeCell ref="C26:C27"/>
    <mergeCell ref="A1:C1"/>
    <mergeCell ref="A3:A4"/>
    <mergeCell ref="B3:B4"/>
    <mergeCell ref="C3:C4"/>
    <mergeCell ref="A11:A12"/>
    <mergeCell ref="C11:C12"/>
    <mergeCell ref="A22:A23"/>
    <mergeCell ref="C22:C23"/>
    <mergeCell ref="A6:A7"/>
    <mergeCell ref="C6:C7"/>
    <mergeCell ref="A18:A19"/>
    <mergeCell ref="C18:C19"/>
  </mergeCells>
  <pageMargins left="1.1023622047244095" right="0.70866141732283472" top="0.35433070866141736" bottom="0.35433070866141736" header="0.31496062992125984" footer="0.31496062992125984"/>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0"/>
  <sheetViews>
    <sheetView view="pageBreakPreview" zoomScaleNormal="100" zoomScaleSheetLayoutView="100" workbookViewId="0">
      <pane ySplit="7" topLeftCell="A8" activePane="bottomLeft" state="frozen"/>
      <selection pane="bottomLeft" activeCell="K9" sqref="K9"/>
    </sheetView>
  </sheetViews>
  <sheetFormatPr defaultRowHeight="12.75" x14ac:dyDescent="0.2"/>
  <cols>
    <col min="1" max="1" width="3.85546875" style="12" customWidth="1"/>
    <col min="2" max="2" width="23.28515625" style="22" customWidth="1"/>
    <col min="3" max="3" width="55.140625" style="11" customWidth="1"/>
    <col min="4" max="4" width="16.28515625" style="11" customWidth="1"/>
    <col min="5" max="5" width="25.28515625" style="11" customWidth="1"/>
    <col min="6" max="6" width="11" style="11" customWidth="1"/>
    <col min="7" max="7" width="12.140625" style="11" customWidth="1"/>
    <col min="8" max="8" width="10.42578125" style="11" customWidth="1"/>
    <col min="9" max="9" width="10.42578125" style="22" customWidth="1"/>
    <col min="10" max="10" width="9.140625" style="22"/>
    <col min="11" max="11" width="49.7109375" style="22" customWidth="1"/>
    <col min="12" max="12" width="39.85546875" style="22" customWidth="1"/>
    <col min="13" max="16384" width="9.140625" style="22"/>
  </cols>
  <sheetData>
    <row r="1" spans="1:12" s="19" customFormat="1" ht="17.25" customHeight="1" x14ac:dyDescent="0.25">
      <c r="A1" s="92" t="s">
        <v>109</v>
      </c>
      <c r="B1" s="44"/>
      <c r="C1" s="44"/>
      <c r="D1" s="44"/>
      <c r="E1" s="44"/>
      <c r="F1" s="44"/>
      <c r="G1" s="44"/>
      <c r="H1" s="44"/>
      <c r="I1" s="44"/>
      <c r="J1" s="44"/>
      <c r="K1"/>
    </row>
    <row r="2" spans="1:12" ht="16.5" customHeight="1" x14ac:dyDescent="0.2">
      <c r="A2" s="17" t="s">
        <v>17</v>
      </c>
      <c r="B2" s="5"/>
      <c r="C2" s="40"/>
      <c r="D2" s="40"/>
      <c r="E2" s="40"/>
      <c r="F2" s="40"/>
      <c r="G2" s="40"/>
      <c r="H2" s="23"/>
    </row>
    <row r="3" spans="1:12" ht="42.75" customHeight="1" x14ac:dyDescent="0.2">
      <c r="A3" s="152" t="str">
        <f>'Методика IV этап'!B7</f>
        <v xml:space="preserve">В целях оценки показателя учитывается публикация проекта решения о бюджете муниципального образования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 бюджете муниципального образования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В случае нарушения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52"/>
      <c r="C3" s="152"/>
      <c r="D3" s="152"/>
      <c r="E3" s="152"/>
      <c r="F3" s="152"/>
      <c r="G3" s="152"/>
      <c r="H3" s="152"/>
      <c r="I3" s="152"/>
      <c r="J3" s="152"/>
      <c r="K3" s="152"/>
      <c r="L3" s="152"/>
    </row>
    <row r="4" spans="1:12" ht="51" customHeight="1" x14ac:dyDescent="0.2">
      <c r="A4" s="153" t="s">
        <v>4</v>
      </c>
      <c r="B4" s="133" t="s">
        <v>61</v>
      </c>
      <c r="C4" s="133" t="str">
        <f>'Методика IV этап'!B6</f>
        <v>Опубликование проекта решения о бюджете муниципального образования на очередной финансовый год (очередной финансовый год и плановый период) на портале (сайте)</v>
      </c>
      <c r="D4" s="133" t="s">
        <v>16</v>
      </c>
      <c r="E4" s="153" t="s">
        <v>68</v>
      </c>
      <c r="F4" s="153" t="s">
        <v>110</v>
      </c>
      <c r="G4" s="153"/>
      <c r="H4" s="153"/>
      <c r="I4" s="153"/>
      <c r="J4" s="153"/>
      <c r="K4" s="153" t="s">
        <v>3</v>
      </c>
      <c r="L4" s="153" t="s">
        <v>64</v>
      </c>
    </row>
    <row r="5" spans="1:12" s="10" customFormat="1" ht="30.75" customHeight="1" x14ac:dyDescent="0.2">
      <c r="A5" s="153"/>
      <c r="B5" s="153" t="s">
        <v>7</v>
      </c>
      <c r="C5" s="134" t="str">
        <f>'Методика IV этап'!B8</f>
        <v>Опубликован в структурированном виде, с указанием полных или кратких наименований всех составляющих</v>
      </c>
      <c r="D5" s="154" t="s">
        <v>59</v>
      </c>
      <c r="E5" s="153"/>
      <c r="F5" s="155" t="s">
        <v>13</v>
      </c>
      <c r="G5" s="154" t="s">
        <v>14</v>
      </c>
      <c r="H5" s="154"/>
      <c r="I5" s="154"/>
      <c r="J5" s="155" t="s">
        <v>12</v>
      </c>
      <c r="K5" s="153"/>
      <c r="L5" s="153"/>
    </row>
    <row r="6" spans="1:12" s="10" customFormat="1" ht="46.5" customHeight="1" x14ac:dyDescent="0.2">
      <c r="A6" s="153"/>
      <c r="B6" s="153"/>
      <c r="C6" s="134" t="str">
        <f>'Методика IV этап'!B9</f>
        <v>Опубликован, но не в структурированном виде и (или) без указания полных или кратких наименований всех составляющих</v>
      </c>
      <c r="D6" s="154"/>
      <c r="E6" s="153"/>
      <c r="F6" s="155"/>
      <c r="G6" s="154" t="s">
        <v>11</v>
      </c>
      <c r="H6" s="154" t="s">
        <v>18</v>
      </c>
      <c r="I6" s="154" t="s">
        <v>60</v>
      </c>
      <c r="J6" s="155"/>
      <c r="K6" s="153"/>
      <c r="L6" s="153"/>
    </row>
    <row r="7" spans="1:12" s="10" customFormat="1" ht="22.5" customHeight="1" x14ac:dyDescent="0.2">
      <c r="A7" s="153"/>
      <c r="B7" s="153"/>
      <c r="C7" s="134" t="str">
        <f>'Методика IV этап'!B10</f>
        <v>Не опубликован</v>
      </c>
      <c r="D7" s="154"/>
      <c r="E7" s="153"/>
      <c r="F7" s="155"/>
      <c r="G7" s="154"/>
      <c r="H7" s="154"/>
      <c r="I7" s="154"/>
      <c r="J7" s="155"/>
      <c r="K7" s="153"/>
      <c r="L7" s="153"/>
    </row>
    <row r="8" spans="1:12" s="45" customFormat="1" x14ac:dyDescent="0.2">
      <c r="A8" s="61"/>
      <c r="B8" s="62" t="s">
        <v>19</v>
      </c>
      <c r="C8" s="63"/>
      <c r="D8" s="63"/>
      <c r="E8" s="64"/>
      <c r="F8" s="65"/>
      <c r="G8" s="65"/>
      <c r="H8" s="65"/>
      <c r="I8" s="65"/>
      <c r="J8" s="65"/>
      <c r="K8" s="93"/>
      <c r="L8" s="66"/>
    </row>
    <row r="9" spans="1:12" s="7" customFormat="1" ht="25.5" x14ac:dyDescent="0.2">
      <c r="A9" s="38">
        <v>1</v>
      </c>
      <c r="B9" s="37" t="s">
        <v>20</v>
      </c>
      <c r="C9" s="112" t="s">
        <v>82</v>
      </c>
      <c r="D9" s="113" t="s">
        <v>120</v>
      </c>
      <c r="E9" s="119"/>
      <c r="F9" s="115">
        <f>IF(C9=$C$5,4,IF(C9=$C$6,2,0))</f>
        <v>4</v>
      </c>
      <c r="G9" s="115"/>
      <c r="H9" s="115"/>
      <c r="I9" s="115"/>
      <c r="J9" s="115">
        <f>F9*(1-G9)*(1-H9)*(1-I9)</f>
        <v>4</v>
      </c>
      <c r="K9" s="138" t="s">
        <v>336</v>
      </c>
      <c r="L9" s="42"/>
    </row>
    <row r="10" spans="1:12" ht="48.75" customHeight="1" x14ac:dyDescent="0.2">
      <c r="A10" s="38">
        <v>2</v>
      </c>
      <c r="B10" s="37" t="s">
        <v>21</v>
      </c>
      <c r="C10" s="112" t="s">
        <v>83</v>
      </c>
      <c r="D10" s="113" t="s">
        <v>126</v>
      </c>
      <c r="E10" s="113"/>
      <c r="F10" s="115">
        <f t="shared" ref="F10:F51" si="0">IF(C10=$C$5,4,IF(C10=$C$6,2,0))</f>
        <v>2</v>
      </c>
      <c r="G10" s="115"/>
      <c r="H10" s="115"/>
      <c r="I10" s="115"/>
      <c r="J10" s="115">
        <f t="shared" ref="J10:J12" si="1">F10*(1-H10)*(1-I10)</f>
        <v>2</v>
      </c>
      <c r="K10" s="138" t="s">
        <v>340</v>
      </c>
      <c r="L10" s="42" t="s">
        <v>177</v>
      </c>
    </row>
    <row r="11" spans="1:12" ht="48.75" customHeight="1" x14ac:dyDescent="0.2">
      <c r="A11" s="38">
        <v>3</v>
      </c>
      <c r="B11" s="37" t="s">
        <v>166</v>
      </c>
      <c r="C11" s="112" t="s">
        <v>82</v>
      </c>
      <c r="D11" s="58" t="s">
        <v>131</v>
      </c>
      <c r="E11" s="125"/>
      <c r="F11" s="115">
        <f t="shared" si="0"/>
        <v>4</v>
      </c>
      <c r="G11" s="115"/>
      <c r="H11" s="115"/>
      <c r="I11" s="115"/>
      <c r="J11" s="115">
        <f t="shared" si="1"/>
        <v>4</v>
      </c>
      <c r="K11" s="138" t="s">
        <v>344</v>
      </c>
      <c r="L11" s="116" t="s">
        <v>156</v>
      </c>
    </row>
    <row r="12" spans="1:12" s="7" customFormat="1" ht="25.5" x14ac:dyDescent="0.2">
      <c r="A12" s="38">
        <v>4</v>
      </c>
      <c r="B12" s="37" t="s">
        <v>22</v>
      </c>
      <c r="C12" s="112" t="s">
        <v>82</v>
      </c>
      <c r="D12" s="113" t="s">
        <v>126</v>
      </c>
      <c r="E12" s="114"/>
      <c r="F12" s="115">
        <f t="shared" si="0"/>
        <v>4</v>
      </c>
      <c r="G12" s="115"/>
      <c r="H12" s="115"/>
      <c r="I12" s="115"/>
      <c r="J12" s="115">
        <f t="shared" si="1"/>
        <v>4</v>
      </c>
      <c r="K12" s="138" t="s">
        <v>348</v>
      </c>
      <c r="L12" s="42"/>
    </row>
    <row r="13" spans="1:12" s="46" customFormat="1" x14ac:dyDescent="0.2">
      <c r="A13" s="67"/>
      <c r="B13" s="62" t="s">
        <v>62</v>
      </c>
      <c r="C13" s="68"/>
      <c r="D13" s="68"/>
      <c r="E13" s="68"/>
      <c r="F13" s="68"/>
      <c r="G13" s="65"/>
      <c r="H13" s="65"/>
      <c r="I13" s="65"/>
      <c r="J13" s="65"/>
      <c r="K13" s="106"/>
      <c r="L13" s="131"/>
    </row>
    <row r="14" spans="1:12" ht="25.5" x14ac:dyDescent="0.2">
      <c r="A14" s="38">
        <v>5</v>
      </c>
      <c r="B14" s="37" t="s">
        <v>23</v>
      </c>
      <c r="C14" s="112" t="s">
        <v>83</v>
      </c>
      <c r="D14" s="113" t="s">
        <v>120</v>
      </c>
      <c r="E14" s="114"/>
      <c r="F14" s="115">
        <f t="shared" si="0"/>
        <v>2</v>
      </c>
      <c r="G14" s="115"/>
      <c r="H14" s="115"/>
      <c r="I14" s="115">
        <v>0.5</v>
      </c>
      <c r="J14" s="115">
        <f>F14*(1-H14)*(1-I14)*(1-G14)</f>
        <v>1</v>
      </c>
      <c r="K14" s="138" t="s">
        <v>200</v>
      </c>
      <c r="L14" s="116" t="s">
        <v>351</v>
      </c>
    </row>
    <row r="15" spans="1:12" s="7" customFormat="1" ht="25.5" x14ac:dyDescent="0.2">
      <c r="A15" s="38">
        <v>6</v>
      </c>
      <c r="B15" s="37" t="s">
        <v>25</v>
      </c>
      <c r="C15" s="112" t="s">
        <v>82</v>
      </c>
      <c r="D15" s="58" t="s">
        <v>204</v>
      </c>
      <c r="E15" s="119"/>
      <c r="F15" s="115">
        <f t="shared" si="0"/>
        <v>4</v>
      </c>
      <c r="G15" s="115"/>
      <c r="H15" s="115"/>
      <c r="I15" s="115"/>
      <c r="J15" s="115">
        <f t="shared" ref="J15:J51" si="2">F15*(1-H15)*(1-I15)*(1-G15)</f>
        <v>4</v>
      </c>
      <c r="K15" s="138" t="s">
        <v>203</v>
      </c>
      <c r="L15" s="116"/>
    </row>
    <row r="16" spans="1:12" s="7" customFormat="1" ht="31.5" customHeight="1" x14ac:dyDescent="0.2">
      <c r="A16" s="38">
        <v>7</v>
      </c>
      <c r="B16" s="37" t="s">
        <v>24</v>
      </c>
      <c r="C16" s="112" t="s">
        <v>82</v>
      </c>
      <c r="D16" s="113" t="s">
        <v>120</v>
      </c>
      <c r="E16" s="119"/>
      <c r="F16" s="115">
        <f t="shared" si="0"/>
        <v>4</v>
      </c>
      <c r="G16" s="115"/>
      <c r="H16" s="115"/>
      <c r="I16" s="115"/>
      <c r="J16" s="115">
        <f t="shared" si="2"/>
        <v>4</v>
      </c>
      <c r="K16" s="138" t="s">
        <v>207</v>
      </c>
      <c r="L16" s="116"/>
    </row>
    <row r="17" spans="1:12" s="7" customFormat="1" ht="25.5" x14ac:dyDescent="0.2">
      <c r="A17" s="38">
        <v>8</v>
      </c>
      <c r="B17" s="37" t="s">
        <v>26</v>
      </c>
      <c r="C17" s="112" t="s">
        <v>82</v>
      </c>
      <c r="D17" s="58" t="s">
        <v>131</v>
      </c>
      <c r="E17" s="119"/>
      <c r="F17" s="115">
        <f t="shared" si="0"/>
        <v>4</v>
      </c>
      <c r="G17" s="115"/>
      <c r="H17" s="115"/>
      <c r="I17" s="115"/>
      <c r="J17" s="115">
        <f t="shared" si="2"/>
        <v>4</v>
      </c>
      <c r="K17" s="138" t="s">
        <v>219</v>
      </c>
      <c r="L17" s="117"/>
    </row>
    <row r="18" spans="1:12" ht="25.5" x14ac:dyDescent="0.2">
      <c r="A18" s="38">
        <v>9</v>
      </c>
      <c r="B18" s="37" t="s">
        <v>27</v>
      </c>
      <c r="C18" s="112" t="s">
        <v>82</v>
      </c>
      <c r="D18" s="58" t="s">
        <v>120</v>
      </c>
      <c r="E18" s="119"/>
      <c r="F18" s="115">
        <f t="shared" si="0"/>
        <v>4</v>
      </c>
      <c r="G18" s="115"/>
      <c r="H18" s="115"/>
      <c r="I18" s="115"/>
      <c r="J18" s="115">
        <f t="shared" si="2"/>
        <v>4</v>
      </c>
      <c r="K18" s="138" t="s">
        <v>211</v>
      </c>
      <c r="L18" s="116"/>
    </row>
    <row r="19" spans="1:12" s="7" customFormat="1" ht="25.5" x14ac:dyDescent="0.2">
      <c r="A19" s="38">
        <v>10</v>
      </c>
      <c r="B19" s="37" t="s">
        <v>28</v>
      </c>
      <c r="C19" s="112" t="s">
        <v>82</v>
      </c>
      <c r="D19" s="58" t="s">
        <v>120</v>
      </c>
      <c r="E19" s="119"/>
      <c r="F19" s="115">
        <f t="shared" si="0"/>
        <v>4</v>
      </c>
      <c r="G19" s="115"/>
      <c r="H19" s="115"/>
      <c r="I19" s="115"/>
      <c r="J19" s="115">
        <f t="shared" si="2"/>
        <v>4</v>
      </c>
      <c r="K19" s="138" t="s">
        <v>213</v>
      </c>
      <c r="L19" s="116"/>
    </row>
    <row r="20" spans="1:12" ht="38.25" x14ac:dyDescent="0.2">
      <c r="A20" s="38">
        <v>11</v>
      </c>
      <c r="B20" s="37" t="s">
        <v>63</v>
      </c>
      <c r="C20" s="112" t="s">
        <v>82</v>
      </c>
      <c r="D20" s="58" t="s">
        <v>131</v>
      </c>
      <c r="E20" s="119"/>
      <c r="F20" s="115">
        <f t="shared" si="0"/>
        <v>4</v>
      </c>
      <c r="G20" s="115"/>
      <c r="H20" s="115"/>
      <c r="I20" s="115"/>
      <c r="J20" s="115">
        <f t="shared" si="2"/>
        <v>4</v>
      </c>
      <c r="K20" s="138" t="s">
        <v>217</v>
      </c>
      <c r="L20" s="117"/>
    </row>
    <row r="21" spans="1:12" s="7" customFormat="1" ht="25.5" x14ac:dyDescent="0.2">
      <c r="A21" s="38">
        <v>12</v>
      </c>
      <c r="B21" s="37" t="s">
        <v>29</v>
      </c>
      <c r="C21" s="112" t="s">
        <v>83</v>
      </c>
      <c r="D21" s="58" t="s">
        <v>120</v>
      </c>
      <c r="E21" s="119"/>
      <c r="F21" s="115">
        <f t="shared" si="0"/>
        <v>2</v>
      </c>
      <c r="G21" s="115"/>
      <c r="H21" s="115"/>
      <c r="I21" s="115"/>
      <c r="J21" s="115">
        <f t="shared" si="2"/>
        <v>2</v>
      </c>
      <c r="K21" s="138" t="s">
        <v>352</v>
      </c>
      <c r="L21" s="116"/>
    </row>
    <row r="22" spans="1:12" s="7" customFormat="1" ht="25.5" x14ac:dyDescent="0.2">
      <c r="A22" s="38">
        <v>13</v>
      </c>
      <c r="B22" s="37" t="s">
        <v>30</v>
      </c>
      <c r="C22" s="112" t="s">
        <v>82</v>
      </c>
      <c r="D22" s="58" t="s">
        <v>120</v>
      </c>
      <c r="E22" s="119"/>
      <c r="F22" s="115">
        <f t="shared" si="0"/>
        <v>4</v>
      </c>
      <c r="G22" s="115"/>
      <c r="H22" s="115"/>
      <c r="I22" s="115">
        <v>0.5</v>
      </c>
      <c r="J22" s="115">
        <f t="shared" si="2"/>
        <v>2</v>
      </c>
      <c r="K22" s="138" t="s">
        <v>174</v>
      </c>
      <c r="L22" s="116" t="s">
        <v>387</v>
      </c>
    </row>
    <row r="23" spans="1:12" s="7" customFormat="1" ht="38.25" x14ac:dyDescent="0.2">
      <c r="A23" s="38">
        <v>14</v>
      </c>
      <c r="B23" s="37" t="s">
        <v>67</v>
      </c>
      <c r="C23" s="112" t="s">
        <v>82</v>
      </c>
      <c r="D23" s="113" t="s">
        <v>126</v>
      </c>
      <c r="E23" s="119"/>
      <c r="F23" s="115">
        <f t="shared" si="0"/>
        <v>4</v>
      </c>
      <c r="G23" s="115"/>
      <c r="H23" s="115"/>
      <c r="I23" s="115"/>
      <c r="J23" s="115">
        <f t="shared" si="2"/>
        <v>4</v>
      </c>
      <c r="K23" s="138" t="s">
        <v>137</v>
      </c>
      <c r="L23" s="116"/>
    </row>
    <row r="24" spans="1:12" ht="25.5" x14ac:dyDescent="0.2">
      <c r="A24" s="38">
        <v>15</v>
      </c>
      <c r="B24" s="37" t="s">
        <v>31</v>
      </c>
      <c r="C24" s="112" t="s">
        <v>82</v>
      </c>
      <c r="D24" s="113" t="s">
        <v>120</v>
      </c>
      <c r="E24" s="119"/>
      <c r="F24" s="115">
        <f t="shared" si="0"/>
        <v>4</v>
      </c>
      <c r="G24" s="115"/>
      <c r="H24" s="115"/>
      <c r="I24" s="115"/>
      <c r="J24" s="115">
        <f t="shared" si="2"/>
        <v>4</v>
      </c>
      <c r="K24" s="138" t="s">
        <v>227</v>
      </c>
      <c r="L24" s="117"/>
    </row>
    <row r="25" spans="1:12" ht="25.5" x14ac:dyDescent="0.2">
      <c r="A25" s="38">
        <v>16</v>
      </c>
      <c r="B25" s="37" t="s">
        <v>32</v>
      </c>
      <c r="C25" s="112" t="s">
        <v>83</v>
      </c>
      <c r="D25" s="58" t="s">
        <v>120</v>
      </c>
      <c r="E25" s="119"/>
      <c r="F25" s="115">
        <f t="shared" si="0"/>
        <v>2</v>
      </c>
      <c r="G25" s="115"/>
      <c r="H25" s="115"/>
      <c r="I25" s="115"/>
      <c r="J25" s="115">
        <f t="shared" si="2"/>
        <v>2</v>
      </c>
      <c r="K25" s="138" t="s">
        <v>231</v>
      </c>
      <c r="L25" s="116"/>
    </row>
    <row r="26" spans="1:12" ht="66" customHeight="1" x14ac:dyDescent="0.2">
      <c r="A26" s="38">
        <v>17</v>
      </c>
      <c r="B26" s="37" t="s">
        <v>33</v>
      </c>
      <c r="C26" s="112" t="s">
        <v>82</v>
      </c>
      <c r="D26" s="58" t="s">
        <v>236</v>
      </c>
      <c r="E26" s="119"/>
      <c r="F26" s="115">
        <f t="shared" si="0"/>
        <v>4</v>
      </c>
      <c r="G26" s="115"/>
      <c r="H26" s="115"/>
      <c r="I26" s="115"/>
      <c r="J26" s="115">
        <f t="shared" si="2"/>
        <v>4</v>
      </c>
      <c r="K26" s="138" t="s">
        <v>235</v>
      </c>
      <c r="L26" s="116"/>
    </row>
    <row r="27" spans="1:12" s="16" customFormat="1" ht="38.25" x14ac:dyDescent="0.2">
      <c r="A27" s="38">
        <v>18</v>
      </c>
      <c r="B27" s="37" t="s">
        <v>34</v>
      </c>
      <c r="C27" s="112" t="s">
        <v>82</v>
      </c>
      <c r="D27" s="58" t="s">
        <v>131</v>
      </c>
      <c r="E27" s="119"/>
      <c r="F27" s="115">
        <f t="shared" si="0"/>
        <v>4</v>
      </c>
      <c r="G27" s="115"/>
      <c r="H27" s="115"/>
      <c r="I27" s="115"/>
      <c r="J27" s="115">
        <f t="shared" si="2"/>
        <v>4</v>
      </c>
      <c r="K27" s="138" t="s">
        <v>240</v>
      </c>
      <c r="L27" s="116" t="s">
        <v>156</v>
      </c>
    </row>
    <row r="28" spans="1:12" ht="25.5" x14ac:dyDescent="0.2">
      <c r="A28" s="38">
        <v>19</v>
      </c>
      <c r="B28" s="37" t="s">
        <v>35</v>
      </c>
      <c r="C28" s="112" t="s">
        <v>83</v>
      </c>
      <c r="D28" s="58" t="s">
        <v>120</v>
      </c>
      <c r="E28" s="119"/>
      <c r="F28" s="115">
        <f t="shared" si="0"/>
        <v>2</v>
      </c>
      <c r="G28" s="115"/>
      <c r="H28" s="115"/>
      <c r="I28" s="115"/>
      <c r="J28" s="115">
        <f t="shared" si="2"/>
        <v>2</v>
      </c>
      <c r="K28" s="138" t="s">
        <v>143</v>
      </c>
      <c r="L28" s="117"/>
    </row>
    <row r="29" spans="1:12" ht="38.25" x14ac:dyDescent="0.2">
      <c r="A29" s="38">
        <v>20</v>
      </c>
      <c r="B29" s="37" t="s">
        <v>36</v>
      </c>
      <c r="C29" s="112" t="s">
        <v>82</v>
      </c>
      <c r="D29" s="113" t="s">
        <v>126</v>
      </c>
      <c r="E29" s="119"/>
      <c r="F29" s="115">
        <f t="shared" si="0"/>
        <v>4</v>
      </c>
      <c r="G29" s="115"/>
      <c r="H29" s="115"/>
      <c r="I29" s="115"/>
      <c r="J29" s="115">
        <f t="shared" si="2"/>
        <v>4</v>
      </c>
      <c r="K29" s="138" t="s">
        <v>146</v>
      </c>
      <c r="L29" s="116"/>
    </row>
    <row r="30" spans="1:12" ht="42" customHeight="1" x14ac:dyDescent="0.2">
      <c r="A30" s="38">
        <v>21</v>
      </c>
      <c r="B30" s="37" t="s">
        <v>37</v>
      </c>
      <c r="C30" s="112" t="s">
        <v>82</v>
      </c>
      <c r="D30" s="113" t="s">
        <v>120</v>
      </c>
      <c r="E30" s="119" t="s">
        <v>246</v>
      </c>
      <c r="F30" s="115">
        <f t="shared" si="0"/>
        <v>4</v>
      </c>
      <c r="G30" s="115"/>
      <c r="H30" s="115"/>
      <c r="I30" s="115"/>
      <c r="J30" s="115">
        <f t="shared" si="2"/>
        <v>4</v>
      </c>
      <c r="K30" s="138" t="s">
        <v>181</v>
      </c>
      <c r="L30" s="117"/>
    </row>
    <row r="31" spans="1:12" ht="102" x14ac:dyDescent="0.2">
      <c r="A31" s="38">
        <v>22</v>
      </c>
      <c r="B31" s="37" t="s">
        <v>38</v>
      </c>
      <c r="C31" s="112" t="s">
        <v>82</v>
      </c>
      <c r="D31" s="113" t="s">
        <v>126</v>
      </c>
      <c r="E31" s="119"/>
      <c r="F31" s="115">
        <f t="shared" si="0"/>
        <v>4</v>
      </c>
      <c r="G31" s="115"/>
      <c r="H31" s="115"/>
      <c r="I31" s="115"/>
      <c r="J31" s="115">
        <f t="shared" si="2"/>
        <v>4</v>
      </c>
      <c r="K31" s="138" t="s">
        <v>248</v>
      </c>
      <c r="L31" s="116"/>
    </row>
    <row r="32" spans="1:12" ht="25.5" customHeight="1" x14ac:dyDescent="0.2">
      <c r="A32" s="38">
        <v>23</v>
      </c>
      <c r="B32" s="37" t="s">
        <v>39</v>
      </c>
      <c r="C32" s="112" t="s">
        <v>83</v>
      </c>
      <c r="D32" s="58" t="s">
        <v>120</v>
      </c>
      <c r="E32" s="119"/>
      <c r="F32" s="115">
        <f t="shared" si="0"/>
        <v>2</v>
      </c>
      <c r="G32" s="115"/>
      <c r="H32" s="115"/>
      <c r="I32" s="115"/>
      <c r="J32" s="115">
        <f t="shared" si="2"/>
        <v>2</v>
      </c>
      <c r="K32" s="138" t="s">
        <v>253</v>
      </c>
      <c r="L32" s="116"/>
    </row>
    <row r="33" spans="1:12" ht="25.5" x14ac:dyDescent="0.2">
      <c r="A33" s="38">
        <v>24</v>
      </c>
      <c r="B33" s="37" t="s">
        <v>40</v>
      </c>
      <c r="C33" s="112" t="s">
        <v>82</v>
      </c>
      <c r="D33" s="113" t="s">
        <v>126</v>
      </c>
      <c r="E33" s="119"/>
      <c r="F33" s="115">
        <f t="shared" si="0"/>
        <v>4</v>
      </c>
      <c r="G33" s="115"/>
      <c r="H33" s="115"/>
      <c r="I33" s="115">
        <v>0.5</v>
      </c>
      <c r="J33" s="115">
        <f t="shared" si="2"/>
        <v>2</v>
      </c>
      <c r="K33" s="138" t="s">
        <v>151</v>
      </c>
      <c r="L33" s="116" t="s">
        <v>388</v>
      </c>
    </row>
    <row r="34" spans="1:12" ht="38.25" x14ac:dyDescent="0.2">
      <c r="A34" s="38">
        <v>25</v>
      </c>
      <c r="B34" s="37" t="s">
        <v>41</v>
      </c>
      <c r="C34" s="112" t="s">
        <v>82</v>
      </c>
      <c r="D34" s="113" t="s">
        <v>126</v>
      </c>
      <c r="E34" s="119"/>
      <c r="F34" s="115">
        <f t="shared" si="0"/>
        <v>4</v>
      </c>
      <c r="G34" s="115"/>
      <c r="H34" s="115"/>
      <c r="I34" s="115"/>
      <c r="J34" s="115">
        <f t="shared" si="2"/>
        <v>4</v>
      </c>
      <c r="K34" s="138" t="s">
        <v>260</v>
      </c>
      <c r="L34" s="116"/>
    </row>
    <row r="35" spans="1:12" ht="51" x14ac:dyDescent="0.2">
      <c r="A35" s="38">
        <v>26</v>
      </c>
      <c r="B35" s="37" t="s">
        <v>42</v>
      </c>
      <c r="C35" s="112" t="s">
        <v>83</v>
      </c>
      <c r="D35" s="113" t="s">
        <v>120</v>
      </c>
      <c r="E35" s="119" t="s">
        <v>267</v>
      </c>
      <c r="F35" s="115">
        <f t="shared" si="0"/>
        <v>2</v>
      </c>
      <c r="G35" s="115"/>
      <c r="H35" s="115">
        <v>0.5</v>
      </c>
      <c r="I35" s="115"/>
      <c r="J35" s="115">
        <f t="shared" si="2"/>
        <v>1</v>
      </c>
      <c r="K35" s="138" t="s">
        <v>266</v>
      </c>
      <c r="L35" s="116"/>
    </row>
    <row r="36" spans="1:12" ht="63.75" x14ac:dyDescent="0.2">
      <c r="A36" s="38">
        <v>27</v>
      </c>
      <c r="B36" s="37" t="s">
        <v>43</v>
      </c>
      <c r="C36" s="112" t="s">
        <v>82</v>
      </c>
      <c r="D36" s="113" t="s">
        <v>120</v>
      </c>
      <c r="E36" s="119"/>
      <c r="F36" s="115">
        <f t="shared" si="0"/>
        <v>4</v>
      </c>
      <c r="G36" s="115"/>
      <c r="H36" s="115">
        <v>0.5</v>
      </c>
      <c r="I36" s="115"/>
      <c r="J36" s="115">
        <f t="shared" si="2"/>
        <v>2</v>
      </c>
      <c r="K36" s="138" t="s">
        <v>271</v>
      </c>
      <c r="L36" s="117" t="s">
        <v>405</v>
      </c>
    </row>
    <row r="37" spans="1:12" ht="48" customHeight="1" x14ac:dyDescent="0.2">
      <c r="A37" s="38">
        <v>28</v>
      </c>
      <c r="B37" s="37" t="s">
        <v>44</v>
      </c>
      <c r="C37" s="112" t="s">
        <v>83</v>
      </c>
      <c r="D37" s="113" t="s">
        <v>126</v>
      </c>
      <c r="E37" s="119"/>
      <c r="F37" s="115">
        <f t="shared" si="0"/>
        <v>2</v>
      </c>
      <c r="G37" s="115"/>
      <c r="H37" s="115"/>
      <c r="I37" s="115"/>
      <c r="J37" s="115">
        <f t="shared" si="2"/>
        <v>2</v>
      </c>
      <c r="K37" s="138" t="s">
        <v>276</v>
      </c>
      <c r="L37" s="116" t="s">
        <v>188</v>
      </c>
    </row>
    <row r="38" spans="1:12" ht="38.25" x14ac:dyDescent="0.2">
      <c r="A38" s="38">
        <v>29</v>
      </c>
      <c r="B38" s="37" t="s">
        <v>45</v>
      </c>
      <c r="C38" s="112" t="s">
        <v>82</v>
      </c>
      <c r="D38" s="58" t="s">
        <v>131</v>
      </c>
      <c r="E38" s="119"/>
      <c r="F38" s="115">
        <f t="shared" si="0"/>
        <v>4</v>
      </c>
      <c r="G38" s="115"/>
      <c r="H38" s="115"/>
      <c r="I38" s="115"/>
      <c r="J38" s="115">
        <f t="shared" si="2"/>
        <v>4</v>
      </c>
      <c r="K38" s="138" t="s">
        <v>279</v>
      </c>
      <c r="L38" s="116"/>
    </row>
    <row r="39" spans="1:12" s="16" customFormat="1" ht="38.25" x14ac:dyDescent="0.2">
      <c r="A39" s="39">
        <v>30</v>
      </c>
      <c r="B39" s="37" t="s">
        <v>46</v>
      </c>
      <c r="C39" s="112" t="s">
        <v>82</v>
      </c>
      <c r="D39" s="58" t="s">
        <v>120</v>
      </c>
      <c r="E39" s="119"/>
      <c r="F39" s="115">
        <f t="shared" si="0"/>
        <v>4</v>
      </c>
      <c r="G39" s="115"/>
      <c r="H39" s="115"/>
      <c r="I39" s="115"/>
      <c r="J39" s="115">
        <f t="shared" si="2"/>
        <v>4</v>
      </c>
      <c r="K39" s="138" t="s">
        <v>283</v>
      </c>
      <c r="L39" s="116"/>
    </row>
    <row r="40" spans="1:12" s="7" customFormat="1" ht="25.5" x14ac:dyDescent="0.2">
      <c r="A40" s="39">
        <v>31</v>
      </c>
      <c r="B40" s="37" t="s">
        <v>47</v>
      </c>
      <c r="C40" s="112" t="s">
        <v>83</v>
      </c>
      <c r="D40" s="58" t="s">
        <v>120</v>
      </c>
      <c r="E40" s="119"/>
      <c r="F40" s="115">
        <f t="shared" si="0"/>
        <v>2</v>
      </c>
      <c r="G40" s="115"/>
      <c r="H40" s="115"/>
      <c r="I40" s="115"/>
      <c r="J40" s="115">
        <f t="shared" si="2"/>
        <v>2</v>
      </c>
      <c r="K40" s="138" t="s">
        <v>288</v>
      </c>
      <c r="L40" s="116" t="s">
        <v>188</v>
      </c>
    </row>
    <row r="41" spans="1:12" s="7" customFormat="1" ht="25.5" x14ac:dyDescent="0.2">
      <c r="A41" s="39">
        <v>32</v>
      </c>
      <c r="B41" s="37" t="s">
        <v>48</v>
      </c>
      <c r="C41" s="112" t="s">
        <v>82</v>
      </c>
      <c r="D41" s="113" t="s">
        <v>126</v>
      </c>
      <c r="E41" s="119"/>
      <c r="F41" s="115">
        <f t="shared" si="0"/>
        <v>4</v>
      </c>
      <c r="G41" s="115"/>
      <c r="H41" s="115"/>
      <c r="I41" s="115"/>
      <c r="J41" s="115">
        <f t="shared" si="2"/>
        <v>4</v>
      </c>
      <c r="K41" s="138" t="s">
        <v>294</v>
      </c>
      <c r="L41" s="116"/>
    </row>
    <row r="42" spans="1:12" ht="38.25" x14ac:dyDescent="0.2">
      <c r="A42" s="39">
        <v>33</v>
      </c>
      <c r="B42" s="37" t="s">
        <v>49</v>
      </c>
      <c r="C42" s="112" t="s">
        <v>82</v>
      </c>
      <c r="D42" s="58" t="s">
        <v>120</v>
      </c>
      <c r="E42" s="119"/>
      <c r="F42" s="115">
        <f t="shared" si="0"/>
        <v>4</v>
      </c>
      <c r="G42" s="115"/>
      <c r="H42" s="115"/>
      <c r="I42" s="115">
        <v>0.5</v>
      </c>
      <c r="J42" s="115">
        <f t="shared" si="2"/>
        <v>2</v>
      </c>
      <c r="K42" s="138" t="s">
        <v>158</v>
      </c>
      <c r="L42" s="116" t="s">
        <v>303</v>
      </c>
    </row>
    <row r="43" spans="1:12" s="7" customFormat="1" ht="38.25" x14ac:dyDescent="0.2">
      <c r="A43" s="39">
        <v>34</v>
      </c>
      <c r="B43" s="37" t="s">
        <v>50</v>
      </c>
      <c r="C43" s="112" t="s">
        <v>83</v>
      </c>
      <c r="D43" s="58" t="s">
        <v>120</v>
      </c>
      <c r="E43" s="119"/>
      <c r="F43" s="115">
        <f t="shared" si="0"/>
        <v>2</v>
      </c>
      <c r="G43" s="115"/>
      <c r="H43" s="115"/>
      <c r="I43" s="115">
        <v>0.5</v>
      </c>
      <c r="J43" s="115">
        <f t="shared" si="2"/>
        <v>1</v>
      </c>
      <c r="K43" s="138" t="s">
        <v>302</v>
      </c>
      <c r="L43" s="116" t="s">
        <v>389</v>
      </c>
    </row>
    <row r="44" spans="1:12" s="7" customFormat="1" ht="25.5" x14ac:dyDescent="0.2">
      <c r="A44" s="39">
        <v>35</v>
      </c>
      <c r="B44" s="37" t="s">
        <v>51</v>
      </c>
      <c r="C44" s="112" t="s">
        <v>82</v>
      </c>
      <c r="D44" s="58" t="s">
        <v>120</v>
      </c>
      <c r="E44" s="119"/>
      <c r="F44" s="115">
        <f t="shared" si="0"/>
        <v>4</v>
      </c>
      <c r="G44" s="115"/>
      <c r="H44" s="115"/>
      <c r="I44" s="115"/>
      <c r="J44" s="115">
        <f t="shared" si="2"/>
        <v>4</v>
      </c>
      <c r="K44" s="138" t="s">
        <v>306</v>
      </c>
      <c r="L44" s="116"/>
    </row>
    <row r="45" spans="1:12" s="7" customFormat="1" ht="55.5" customHeight="1" x14ac:dyDescent="0.2">
      <c r="A45" s="38">
        <v>36</v>
      </c>
      <c r="B45" s="37" t="s">
        <v>53</v>
      </c>
      <c r="C45" s="112" t="s">
        <v>83</v>
      </c>
      <c r="D45" s="113" t="s">
        <v>126</v>
      </c>
      <c r="E45" s="119"/>
      <c r="F45" s="115">
        <f t="shared" si="0"/>
        <v>2</v>
      </c>
      <c r="G45" s="115"/>
      <c r="H45" s="115"/>
      <c r="I45" s="115">
        <v>0.5</v>
      </c>
      <c r="J45" s="115">
        <f t="shared" si="2"/>
        <v>1</v>
      </c>
      <c r="K45" s="138" t="s">
        <v>161</v>
      </c>
      <c r="L45" s="116" t="s">
        <v>400</v>
      </c>
    </row>
    <row r="46" spans="1:12" s="16" customFormat="1" ht="51" x14ac:dyDescent="0.2">
      <c r="A46" s="38">
        <v>37</v>
      </c>
      <c r="B46" s="37" t="s">
        <v>54</v>
      </c>
      <c r="C46" s="112" t="s">
        <v>82</v>
      </c>
      <c r="D46" s="113" t="s">
        <v>126</v>
      </c>
      <c r="E46" s="119"/>
      <c r="F46" s="115">
        <f t="shared" si="0"/>
        <v>4</v>
      </c>
      <c r="G46" s="115"/>
      <c r="H46" s="115"/>
      <c r="I46" s="115"/>
      <c r="J46" s="115">
        <f t="shared" si="2"/>
        <v>4</v>
      </c>
      <c r="K46" s="138" t="s">
        <v>312</v>
      </c>
      <c r="L46" s="117"/>
    </row>
    <row r="47" spans="1:12" s="7" customFormat="1" ht="38.25" x14ac:dyDescent="0.2">
      <c r="A47" s="38">
        <v>38</v>
      </c>
      <c r="B47" s="37" t="s">
        <v>55</v>
      </c>
      <c r="C47" s="112" t="s">
        <v>82</v>
      </c>
      <c r="D47" s="58" t="s">
        <v>131</v>
      </c>
      <c r="E47" s="119"/>
      <c r="F47" s="115">
        <f t="shared" si="0"/>
        <v>4</v>
      </c>
      <c r="G47" s="115"/>
      <c r="H47" s="115"/>
      <c r="I47" s="115"/>
      <c r="J47" s="115">
        <f t="shared" si="2"/>
        <v>4</v>
      </c>
      <c r="K47" s="138" t="s">
        <v>195</v>
      </c>
      <c r="L47" s="117"/>
    </row>
    <row r="48" spans="1:12" s="7" customFormat="1" ht="25.5" x14ac:dyDescent="0.2">
      <c r="A48" s="38">
        <v>39</v>
      </c>
      <c r="B48" s="37" t="s">
        <v>52</v>
      </c>
      <c r="C48" s="112" t="s">
        <v>83</v>
      </c>
      <c r="D48" s="113" t="s">
        <v>120</v>
      </c>
      <c r="E48" s="119"/>
      <c r="F48" s="115">
        <f t="shared" si="0"/>
        <v>2</v>
      </c>
      <c r="G48" s="115"/>
      <c r="H48" s="115"/>
      <c r="I48" s="115"/>
      <c r="J48" s="115">
        <f t="shared" si="2"/>
        <v>2</v>
      </c>
      <c r="K48" s="138" t="s">
        <v>317</v>
      </c>
      <c r="L48" s="116" t="s">
        <v>384</v>
      </c>
    </row>
    <row r="49" spans="1:12" ht="25.5" x14ac:dyDescent="0.2">
      <c r="A49" s="38">
        <v>40</v>
      </c>
      <c r="B49" s="37" t="s">
        <v>56</v>
      </c>
      <c r="C49" s="112" t="s">
        <v>82</v>
      </c>
      <c r="D49" s="113" t="s">
        <v>126</v>
      </c>
      <c r="E49" s="119"/>
      <c r="F49" s="115">
        <f t="shared" si="0"/>
        <v>4</v>
      </c>
      <c r="G49" s="115"/>
      <c r="H49" s="115"/>
      <c r="I49" s="115"/>
      <c r="J49" s="115">
        <f t="shared" si="2"/>
        <v>4</v>
      </c>
      <c r="K49" s="138" t="s">
        <v>321</v>
      </c>
      <c r="L49" s="117"/>
    </row>
    <row r="50" spans="1:12" ht="51" x14ac:dyDescent="0.2">
      <c r="A50" s="38">
        <v>41</v>
      </c>
      <c r="B50" s="37" t="s">
        <v>57</v>
      </c>
      <c r="C50" s="112" t="s">
        <v>84</v>
      </c>
      <c r="D50" s="113"/>
      <c r="E50" s="122"/>
      <c r="F50" s="115">
        <f t="shared" si="0"/>
        <v>0</v>
      </c>
      <c r="G50" s="115"/>
      <c r="H50" s="115"/>
      <c r="I50" s="115"/>
      <c r="J50" s="115">
        <f t="shared" si="2"/>
        <v>0</v>
      </c>
      <c r="K50" s="138" t="s">
        <v>324</v>
      </c>
      <c r="L50" s="116" t="s">
        <v>197</v>
      </c>
    </row>
    <row r="51" spans="1:12" s="7" customFormat="1" ht="51" x14ac:dyDescent="0.2">
      <c r="A51" s="38">
        <v>42</v>
      </c>
      <c r="B51" s="37" t="s">
        <v>58</v>
      </c>
      <c r="C51" s="112" t="s">
        <v>82</v>
      </c>
      <c r="D51" s="113" t="s">
        <v>126</v>
      </c>
      <c r="E51" s="119"/>
      <c r="F51" s="115">
        <f t="shared" si="0"/>
        <v>4</v>
      </c>
      <c r="G51" s="115"/>
      <c r="H51" s="115"/>
      <c r="I51" s="115"/>
      <c r="J51" s="115">
        <f t="shared" si="2"/>
        <v>4</v>
      </c>
      <c r="K51" s="138" t="s">
        <v>330</v>
      </c>
      <c r="L51" s="116"/>
    </row>
    <row r="52" spans="1:12" x14ac:dyDescent="0.2">
      <c r="C52" s="41"/>
      <c r="D52" s="41"/>
      <c r="E52" s="41"/>
      <c r="F52" s="41"/>
      <c r="G52" s="41"/>
      <c r="H52" s="41"/>
      <c r="K52" s="103"/>
      <c r="L52" s="135"/>
    </row>
    <row r="53" spans="1:12" x14ac:dyDescent="0.2">
      <c r="C53" s="41"/>
      <c r="D53" s="41"/>
      <c r="E53" s="41"/>
      <c r="F53" s="41"/>
      <c r="G53" s="41"/>
      <c r="H53" s="41"/>
      <c r="K53" s="103"/>
    </row>
    <row r="54" spans="1:12" x14ac:dyDescent="0.2">
      <c r="K54" s="103"/>
    </row>
    <row r="55" spans="1:12" x14ac:dyDescent="0.2">
      <c r="A55" s="13"/>
      <c r="B55" s="8"/>
      <c r="C55" s="14"/>
      <c r="D55" s="14"/>
      <c r="E55" s="14"/>
      <c r="F55" s="14"/>
      <c r="G55" s="14"/>
      <c r="H55" s="14"/>
    </row>
    <row r="62" spans="1:12" x14ac:dyDescent="0.2">
      <c r="A62" s="13"/>
      <c r="B62" s="8"/>
      <c r="C62" s="14"/>
      <c r="D62" s="14"/>
      <c r="E62" s="14"/>
      <c r="F62" s="14"/>
      <c r="G62" s="14"/>
      <c r="H62" s="14"/>
    </row>
    <row r="66" spans="1:8" x14ac:dyDescent="0.2">
      <c r="A66" s="13"/>
      <c r="B66" s="8"/>
      <c r="C66" s="14"/>
      <c r="D66" s="14"/>
      <c r="E66" s="14"/>
      <c r="F66" s="14"/>
      <c r="G66" s="14"/>
      <c r="H66" s="14"/>
    </row>
    <row r="69" spans="1:8" x14ac:dyDescent="0.2">
      <c r="A69" s="13"/>
      <c r="B69" s="8"/>
      <c r="C69" s="14"/>
      <c r="D69" s="14"/>
      <c r="E69" s="14"/>
      <c r="F69" s="14"/>
      <c r="G69" s="14"/>
      <c r="H69" s="14"/>
    </row>
    <row r="73" spans="1:8" x14ac:dyDescent="0.2">
      <c r="A73" s="13"/>
      <c r="B73" s="8"/>
      <c r="C73" s="14"/>
      <c r="D73" s="14"/>
      <c r="E73" s="14"/>
      <c r="F73" s="14"/>
      <c r="G73" s="14"/>
      <c r="H73" s="14"/>
    </row>
    <row r="76" spans="1:8" x14ac:dyDescent="0.2">
      <c r="A76" s="13"/>
      <c r="B76" s="8"/>
      <c r="C76" s="14"/>
      <c r="D76" s="14"/>
      <c r="E76" s="14"/>
      <c r="F76" s="14"/>
      <c r="G76" s="14"/>
      <c r="H76" s="14"/>
    </row>
    <row r="80" spans="1:8" x14ac:dyDescent="0.2">
      <c r="A80" s="13"/>
      <c r="B80" s="8"/>
      <c r="C80" s="14"/>
      <c r="D80" s="14"/>
      <c r="E80" s="14"/>
      <c r="F80" s="14"/>
      <c r="G80" s="14"/>
      <c r="H80" s="14"/>
    </row>
  </sheetData>
  <mergeCells count="14">
    <mergeCell ref="A3:L3"/>
    <mergeCell ref="F4:J4"/>
    <mergeCell ref="A4:A7"/>
    <mergeCell ref="B5:B7"/>
    <mergeCell ref="D5:D7"/>
    <mergeCell ref="E4:E7"/>
    <mergeCell ref="F5:F7"/>
    <mergeCell ref="L4:L7"/>
    <mergeCell ref="G6:G7"/>
    <mergeCell ref="H6:H7"/>
    <mergeCell ref="I6:I7"/>
    <mergeCell ref="J5:J7"/>
    <mergeCell ref="K4:K7"/>
    <mergeCell ref="G5:I5"/>
  </mergeCells>
  <dataValidations count="2">
    <dataValidation type="list" allowBlank="1" showInputMessage="1" showErrorMessage="1" sqref="H8:I51 G9:G12 G14:G51">
      <formula1>Формат</formula1>
    </dataValidation>
    <dataValidation type="list" allowBlank="1" showInputMessage="1" showErrorMessage="1" sqref="C9:C12 C14:C51">
      <formula1>$C$5:$C$7</formula1>
    </dataValidation>
  </dataValidations>
  <hyperlinks>
    <hyperlink ref="K14" r:id="rId1"/>
    <hyperlink ref="K15" r:id="rId2"/>
    <hyperlink ref="K16" r:id="rId3"/>
    <hyperlink ref="K18" r:id="rId4"/>
    <hyperlink ref="K19" r:id="rId5"/>
    <hyperlink ref="K20" r:id="rId6"/>
    <hyperlink ref="K17" r:id="rId7"/>
    <hyperlink ref="K23" r:id="rId8"/>
    <hyperlink ref="K22" r:id="rId9"/>
    <hyperlink ref="K24" r:id="rId10"/>
    <hyperlink ref="K25" r:id="rId11"/>
    <hyperlink ref="K26" r:id="rId12"/>
    <hyperlink ref="K27" r:id="rId13"/>
    <hyperlink ref="K28" r:id="rId14"/>
    <hyperlink ref="K29" r:id="rId15"/>
    <hyperlink ref="K31" r:id="rId16" display="http://adminkmr.ru/images/doc/%D0%9F%D1%80%D0%BE%D0%B5%D0%BA%D1%82 %D1%80%D0%B5%D1%88%D0%B5%D0%BD%D0%B8%D1%8F %D0%BE %D0%B1%D1%8E%D0%B4%D0%B6%D0%B5%D1%82%D0%B5  %D0%BC%D1%83%D0%BD%D0%B8%D1%86%D0%B8%D0%BF%D0%B0%D0%BB%D1%8C%D0%BD%D0%BE%D0%B3%D0%BE %D1%80%D0%B0%D0%B9%D0%BE%D0%BD%D0%B0.rar"/>
    <hyperlink ref="K32" r:id="rId17"/>
    <hyperlink ref="K33" r:id="rId18"/>
    <hyperlink ref="K34" r:id="rId19" display="http://www.nbfin.ru/resheniya_o_byudzhetah/novoburasskogo_m_o/resheniya_o_vnesenii_izmenenij_v_byudzhet/na_2019_god/"/>
    <hyperlink ref="K35" r:id="rId20"/>
    <hyperlink ref="K36" r:id="rId21"/>
    <hyperlink ref="K37" r:id="rId22"/>
    <hyperlink ref="K38" r:id="rId23"/>
    <hyperlink ref="K39" r:id="rId24"/>
    <hyperlink ref="K40" r:id="rId25"/>
    <hyperlink ref="K41" r:id="rId26"/>
    <hyperlink ref="K42" r:id="rId27"/>
    <hyperlink ref="K43" r:id="rId28"/>
    <hyperlink ref="K44" r:id="rId29"/>
    <hyperlink ref="K45" r:id="rId30"/>
    <hyperlink ref="K46" r:id="rId31"/>
    <hyperlink ref="K47" r:id="rId32"/>
    <hyperlink ref="K48" r:id="rId33"/>
    <hyperlink ref="K49" r:id="rId34"/>
    <hyperlink ref="K50" r:id="rId35"/>
    <hyperlink ref="K51" r:id="rId36"/>
    <hyperlink ref="K9" r:id="rId37"/>
    <hyperlink ref="K10" r:id="rId38"/>
    <hyperlink ref="K11" r:id="rId39"/>
    <hyperlink ref="K12" r:id="rId40"/>
    <hyperlink ref="K30" r:id="rId41"/>
    <hyperlink ref="K21" r:id="rId42"/>
  </hyperlinks>
  <pageMargins left="0.70866141732283472" right="0.70866141732283472" top="0.35433070866141736" bottom="0.35433070866141736" header="0.31496062992125984" footer="0.31496062992125984"/>
  <pageSetup paperSize="9" scale="49" fitToHeight="3" orientation="landscape" r:id="rId4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1"/>
  <sheetViews>
    <sheetView view="pageBreakPreview" topLeftCell="A37" zoomScaleNormal="100" zoomScaleSheetLayoutView="100" workbookViewId="0">
      <selection activeCell="J47" sqref="J47"/>
    </sheetView>
  </sheetViews>
  <sheetFormatPr defaultRowHeight="12.75" x14ac:dyDescent="0.2"/>
  <cols>
    <col min="1" max="1" width="3.85546875" style="12" customWidth="1"/>
    <col min="2" max="2" width="23.28515625" style="22" customWidth="1"/>
    <col min="3" max="3" width="55.140625" style="11" customWidth="1"/>
    <col min="4" max="4" width="25.28515625" style="11" customWidth="1"/>
    <col min="5" max="5" width="11" style="11" customWidth="1"/>
    <col min="6" max="6" width="12.140625" style="11" customWidth="1"/>
    <col min="7" max="7" width="10.42578125" style="11" customWidth="1"/>
    <col min="8" max="8" width="9.140625" style="22"/>
    <col min="9" max="9" width="49.7109375" style="22" customWidth="1"/>
    <col min="10" max="10" width="49.5703125" style="22" customWidth="1"/>
    <col min="11" max="16384" width="9.140625" style="22"/>
  </cols>
  <sheetData>
    <row r="1" spans="1:10" s="19" customFormat="1" ht="17.25" customHeight="1" x14ac:dyDescent="0.25">
      <c r="A1" s="92" t="s">
        <v>114</v>
      </c>
      <c r="B1" s="44"/>
      <c r="C1" s="44"/>
      <c r="D1" s="44"/>
      <c r="E1" s="44"/>
      <c r="F1" s="44"/>
      <c r="G1" s="44"/>
      <c r="H1" s="44"/>
      <c r="I1"/>
    </row>
    <row r="2" spans="1:10" ht="16.5" customHeight="1" x14ac:dyDescent="0.2">
      <c r="A2" s="17" t="s">
        <v>17</v>
      </c>
      <c r="B2" s="5"/>
      <c r="C2" s="40"/>
      <c r="D2" s="40"/>
      <c r="E2" s="40"/>
      <c r="F2" s="40"/>
      <c r="G2" s="23"/>
    </row>
    <row r="3" spans="1:10" ht="156.75" customHeight="1" x14ac:dyDescent="0.2">
      <c r="A3" s="152" t="str">
        <f>'Методика IV этап'!B12</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проект бюджета на очередной финансовый год и плановый период (в том числе, показатели, характеризующие объемы производства, численность и состав населения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6) сведения о планируемых объемах муниципального долга;
7) контактная информация для обратной связи с гражданами могут использовать для дальнейшего обсуждения и участия в бюджетном процессе.
По пунктам 1-6 информация должна быть представлена в динамике: фактические значения за отчетный год, оценку за текущий год и прогноз на очередной финансовый год и плановый период.
Бюджет для граждан, разработанный на основе проекта решения о бюджете муниципального образования, должен быть опубликован  не позднее даты внесения проекта решения о бюджете муниципального образования в представительный орган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52"/>
      <c r="C3" s="152"/>
      <c r="D3" s="152"/>
      <c r="E3" s="152"/>
      <c r="F3" s="152"/>
      <c r="G3" s="152"/>
      <c r="H3" s="152"/>
      <c r="I3" s="152"/>
      <c r="J3" s="152"/>
    </row>
    <row r="4" spans="1:10" ht="51" customHeight="1" x14ac:dyDescent="0.2">
      <c r="A4" s="153" t="s">
        <v>4</v>
      </c>
      <c r="B4" s="133" t="s">
        <v>61</v>
      </c>
      <c r="C4" s="133" t="str">
        <f>'Методика IV этап'!B11</f>
        <v>Опубликование бюджета для граждан, разработанного на основе проекта решения о бюджете муниципального образования на очередной финансовый год (очередной финансовый год и плановый период), на портале (сайте)</v>
      </c>
      <c r="D4" s="153" t="s">
        <v>68</v>
      </c>
      <c r="E4" s="153" t="s">
        <v>111</v>
      </c>
      <c r="F4" s="153"/>
      <c r="G4" s="153"/>
      <c r="H4" s="153"/>
      <c r="I4" s="153" t="s">
        <v>3</v>
      </c>
      <c r="J4" s="153" t="s">
        <v>64</v>
      </c>
    </row>
    <row r="5" spans="1:10" s="10" customFormat="1" ht="27.75" customHeight="1" x14ac:dyDescent="0.2">
      <c r="A5" s="153"/>
      <c r="B5" s="153" t="s">
        <v>7</v>
      </c>
      <c r="C5" s="134" t="str">
        <f>'Методика IV этап'!B13</f>
        <v>Опубликован и содержит информацию по всем ключевым элементам</v>
      </c>
      <c r="D5" s="153"/>
      <c r="E5" s="155" t="s">
        <v>13</v>
      </c>
      <c r="F5" s="154" t="s">
        <v>14</v>
      </c>
      <c r="G5" s="154"/>
      <c r="H5" s="155" t="s">
        <v>12</v>
      </c>
      <c r="I5" s="153"/>
      <c r="J5" s="153"/>
    </row>
    <row r="6" spans="1:10" s="10" customFormat="1" ht="29.25" customHeight="1" x14ac:dyDescent="0.2">
      <c r="A6" s="153"/>
      <c r="B6" s="153"/>
      <c r="C6" s="134" t="str">
        <f>'Методика IV этап'!B14</f>
        <v>Опубликован и содержит информацию по пяти и более ключевым элементам</v>
      </c>
      <c r="D6" s="153"/>
      <c r="E6" s="155"/>
      <c r="F6" s="154" t="s">
        <v>18</v>
      </c>
      <c r="G6" s="154" t="s">
        <v>60</v>
      </c>
      <c r="H6" s="155"/>
      <c r="I6" s="153"/>
      <c r="J6" s="153"/>
    </row>
    <row r="7" spans="1:10" s="10" customFormat="1" ht="23.25" customHeight="1" x14ac:dyDescent="0.2">
      <c r="A7" s="153"/>
      <c r="B7" s="153"/>
      <c r="C7" s="134" t="str">
        <f>'Методика IV этап'!B15</f>
        <v>Опубликован и содержит информацию по трем и более ключевым элементам</v>
      </c>
      <c r="D7" s="153"/>
      <c r="E7" s="155"/>
      <c r="F7" s="154"/>
      <c r="G7" s="154"/>
      <c r="H7" s="155"/>
      <c r="I7" s="153"/>
      <c r="J7" s="153"/>
    </row>
    <row r="8" spans="1:10" s="10" customFormat="1" ht="27.75" customHeight="1" x14ac:dyDescent="0.2">
      <c r="A8" s="153"/>
      <c r="B8" s="153"/>
      <c r="C8" s="134" t="str">
        <f>'Методика IV этап'!B16</f>
        <v>Не опубликован или содержит информацию менее чем по трем ключевым элементам</v>
      </c>
      <c r="D8" s="153"/>
      <c r="E8" s="155"/>
      <c r="F8" s="154"/>
      <c r="G8" s="154"/>
      <c r="H8" s="155"/>
      <c r="I8" s="153"/>
      <c r="J8" s="153"/>
    </row>
    <row r="9" spans="1:10" s="45" customFormat="1" x14ac:dyDescent="0.2">
      <c r="A9" s="61"/>
      <c r="B9" s="62" t="s">
        <v>19</v>
      </c>
      <c r="C9" s="63"/>
      <c r="D9" s="64"/>
      <c r="E9" s="65"/>
      <c r="F9" s="65"/>
      <c r="G9" s="65"/>
      <c r="H9" s="65"/>
      <c r="I9" s="93"/>
      <c r="J9" s="66"/>
    </row>
    <row r="10" spans="1:10" s="7" customFormat="1" ht="25.5" x14ac:dyDescent="0.2">
      <c r="A10" s="128">
        <v>1</v>
      </c>
      <c r="B10" s="37" t="s">
        <v>20</v>
      </c>
      <c r="C10" s="112" t="s">
        <v>87</v>
      </c>
      <c r="D10" s="119"/>
      <c r="E10" s="115">
        <f>IF(C10=$C$5,3,(IF(C10=$C$6,2,(IF(C10=$C$7,1,0)))))</f>
        <v>3</v>
      </c>
      <c r="F10" s="115"/>
      <c r="G10" s="115"/>
      <c r="H10" s="115">
        <f>E10*(1-F10)*(1-G10)</f>
        <v>3</v>
      </c>
      <c r="I10" s="138" t="s">
        <v>337</v>
      </c>
      <c r="J10" s="116"/>
    </row>
    <row r="11" spans="1:10" ht="51" x14ac:dyDescent="0.2">
      <c r="A11" s="128">
        <v>2</v>
      </c>
      <c r="B11" s="37" t="s">
        <v>21</v>
      </c>
      <c r="C11" s="112" t="s">
        <v>88</v>
      </c>
      <c r="D11" s="129"/>
      <c r="E11" s="115">
        <f t="shared" ref="E11:E52" si="0">IF(C11=$C$5,3,(IF(C11=$C$6,2,(IF(C11=$C$7,1,0)))))</f>
        <v>2</v>
      </c>
      <c r="F11" s="115"/>
      <c r="G11" s="115">
        <v>0.5</v>
      </c>
      <c r="H11" s="115">
        <f t="shared" ref="H11:H52" si="1">E11*(1-F11)*(1-G11)</f>
        <v>1</v>
      </c>
      <c r="I11" s="138" t="s">
        <v>341</v>
      </c>
      <c r="J11" s="116" t="s">
        <v>357</v>
      </c>
    </row>
    <row r="12" spans="1:10" ht="25.5" x14ac:dyDescent="0.2">
      <c r="A12" s="128">
        <v>3</v>
      </c>
      <c r="B12" s="37" t="s">
        <v>166</v>
      </c>
      <c r="C12" s="112" t="s">
        <v>88</v>
      </c>
      <c r="D12" s="129"/>
      <c r="E12" s="115">
        <f t="shared" si="0"/>
        <v>2</v>
      </c>
      <c r="F12" s="115"/>
      <c r="G12" s="115"/>
      <c r="H12" s="115">
        <f t="shared" si="1"/>
        <v>2</v>
      </c>
      <c r="I12" s="138" t="s">
        <v>123</v>
      </c>
      <c r="J12" s="116" t="s">
        <v>345</v>
      </c>
    </row>
    <row r="13" spans="1:10" s="7" customFormat="1" ht="38.25" x14ac:dyDescent="0.2">
      <c r="A13" s="128">
        <v>4</v>
      </c>
      <c r="B13" s="37" t="s">
        <v>22</v>
      </c>
      <c r="C13" s="112" t="s">
        <v>87</v>
      </c>
      <c r="D13" s="47"/>
      <c r="E13" s="115">
        <f t="shared" si="0"/>
        <v>3</v>
      </c>
      <c r="F13" s="115"/>
      <c r="G13" s="115">
        <v>0.5</v>
      </c>
      <c r="H13" s="115">
        <f t="shared" si="1"/>
        <v>1.5</v>
      </c>
      <c r="I13" s="138" t="s">
        <v>178</v>
      </c>
      <c r="J13" s="116" t="s">
        <v>356</v>
      </c>
    </row>
    <row r="14" spans="1:10" s="46" customFormat="1" x14ac:dyDescent="0.2">
      <c r="A14" s="62"/>
      <c r="B14" s="62" t="s">
        <v>62</v>
      </c>
      <c r="C14" s="62"/>
      <c r="D14" s="62"/>
      <c r="E14" s="62"/>
      <c r="F14" s="62"/>
      <c r="G14" s="62"/>
      <c r="H14" s="62"/>
      <c r="I14" s="62"/>
      <c r="J14" s="62"/>
    </row>
    <row r="15" spans="1:10" ht="63.75" x14ac:dyDescent="0.2">
      <c r="A15" s="128">
        <v>5</v>
      </c>
      <c r="B15" s="37" t="s">
        <v>23</v>
      </c>
      <c r="C15" s="112" t="s">
        <v>88</v>
      </c>
      <c r="D15" s="114"/>
      <c r="E15" s="115">
        <f t="shared" si="0"/>
        <v>2</v>
      </c>
      <c r="F15" s="115"/>
      <c r="G15" s="115">
        <v>0.5</v>
      </c>
      <c r="H15" s="115">
        <f t="shared" si="1"/>
        <v>1</v>
      </c>
      <c r="I15" s="138" t="s">
        <v>167</v>
      </c>
      <c r="J15" s="116" t="s">
        <v>404</v>
      </c>
    </row>
    <row r="16" spans="1:10" s="7" customFormat="1" ht="114.75" x14ac:dyDescent="0.2">
      <c r="A16" s="128">
        <v>6</v>
      </c>
      <c r="B16" s="37" t="s">
        <v>25</v>
      </c>
      <c r="C16" s="112" t="s">
        <v>88</v>
      </c>
      <c r="D16" s="114"/>
      <c r="E16" s="115">
        <f t="shared" si="0"/>
        <v>2</v>
      </c>
      <c r="F16" s="115"/>
      <c r="G16" s="115">
        <v>0.5</v>
      </c>
      <c r="H16" s="115">
        <f t="shared" si="1"/>
        <v>1</v>
      </c>
      <c r="I16" s="138" t="s">
        <v>170</v>
      </c>
      <c r="J16" s="116" t="s">
        <v>205</v>
      </c>
    </row>
    <row r="17" spans="1:10" s="7" customFormat="1" ht="25.5" x14ac:dyDescent="0.2">
      <c r="A17" s="128">
        <v>7</v>
      </c>
      <c r="B17" s="37" t="s">
        <v>24</v>
      </c>
      <c r="C17" s="112" t="s">
        <v>87</v>
      </c>
      <c r="D17" s="119"/>
      <c r="E17" s="115">
        <f t="shared" si="0"/>
        <v>3</v>
      </c>
      <c r="F17" s="115"/>
      <c r="G17" s="115">
        <v>0.5</v>
      </c>
      <c r="H17" s="115">
        <f t="shared" si="1"/>
        <v>1.5</v>
      </c>
      <c r="I17" s="138" t="s">
        <v>208</v>
      </c>
      <c r="J17" s="116" t="s">
        <v>373</v>
      </c>
    </row>
    <row r="18" spans="1:10" s="7" customFormat="1" ht="51" x14ac:dyDescent="0.2">
      <c r="A18" s="128">
        <v>8</v>
      </c>
      <c r="B18" s="37" t="s">
        <v>26</v>
      </c>
      <c r="C18" s="112" t="s">
        <v>88</v>
      </c>
      <c r="D18" s="114"/>
      <c r="E18" s="115">
        <f t="shared" si="0"/>
        <v>2</v>
      </c>
      <c r="F18" s="115"/>
      <c r="G18" s="115">
        <v>0.5</v>
      </c>
      <c r="H18" s="115">
        <f t="shared" si="1"/>
        <v>1</v>
      </c>
      <c r="I18" s="138" t="s">
        <v>132</v>
      </c>
      <c r="J18" s="116" t="s">
        <v>390</v>
      </c>
    </row>
    <row r="19" spans="1:10" ht="25.5" x14ac:dyDescent="0.2">
      <c r="A19" s="128">
        <v>9</v>
      </c>
      <c r="B19" s="37" t="s">
        <v>27</v>
      </c>
      <c r="C19" s="112" t="s">
        <v>87</v>
      </c>
      <c r="D19" s="129"/>
      <c r="E19" s="115">
        <f t="shared" si="0"/>
        <v>3</v>
      </c>
      <c r="F19" s="115"/>
      <c r="G19" s="115"/>
      <c r="H19" s="115">
        <f t="shared" si="1"/>
        <v>3</v>
      </c>
      <c r="I19" s="138" t="s">
        <v>211</v>
      </c>
      <c r="J19" s="116"/>
    </row>
    <row r="20" spans="1:10" s="7" customFormat="1" ht="25.5" x14ac:dyDescent="0.2">
      <c r="A20" s="128">
        <v>10</v>
      </c>
      <c r="B20" s="37" t="s">
        <v>28</v>
      </c>
      <c r="C20" s="112" t="s">
        <v>87</v>
      </c>
      <c r="D20" s="119"/>
      <c r="E20" s="115">
        <f t="shared" si="0"/>
        <v>3</v>
      </c>
      <c r="F20" s="115"/>
      <c r="G20" s="115"/>
      <c r="H20" s="115">
        <f t="shared" si="1"/>
        <v>3</v>
      </c>
      <c r="I20" s="138" t="s">
        <v>214</v>
      </c>
      <c r="J20" s="116"/>
    </row>
    <row r="21" spans="1:10" ht="38.25" x14ac:dyDescent="0.2">
      <c r="A21" s="128">
        <v>11</v>
      </c>
      <c r="B21" s="37" t="s">
        <v>63</v>
      </c>
      <c r="C21" s="112" t="s">
        <v>88</v>
      </c>
      <c r="D21" s="119"/>
      <c r="E21" s="115">
        <f t="shared" si="0"/>
        <v>2</v>
      </c>
      <c r="F21" s="115"/>
      <c r="G21" s="115"/>
      <c r="H21" s="115">
        <f t="shared" si="1"/>
        <v>2</v>
      </c>
      <c r="I21" s="138" t="s">
        <v>217</v>
      </c>
      <c r="J21" s="116" t="s">
        <v>370</v>
      </c>
    </row>
    <row r="22" spans="1:10" s="7" customFormat="1" ht="25.5" x14ac:dyDescent="0.2">
      <c r="A22" s="128">
        <v>12</v>
      </c>
      <c r="B22" s="37" t="s">
        <v>29</v>
      </c>
      <c r="C22" s="112" t="s">
        <v>90</v>
      </c>
      <c r="D22" s="119"/>
      <c r="E22" s="115">
        <f t="shared" si="0"/>
        <v>0</v>
      </c>
      <c r="F22" s="115"/>
      <c r="G22" s="115"/>
      <c r="H22" s="115">
        <f t="shared" si="1"/>
        <v>0</v>
      </c>
      <c r="I22" s="138"/>
      <c r="J22" s="116" t="s">
        <v>134</v>
      </c>
    </row>
    <row r="23" spans="1:10" s="7" customFormat="1" ht="84.75" customHeight="1" x14ac:dyDescent="0.2">
      <c r="A23" s="128">
        <v>13</v>
      </c>
      <c r="B23" s="37" t="s">
        <v>30</v>
      </c>
      <c r="C23" s="112" t="s">
        <v>89</v>
      </c>
      <c r="D23" s="119"/>
      <c r="E23" s="115">
        <f t="shared" si="0"/>
        <v>1</v>
      </c>
      <c r="F23" s="115"/>
      <c r="G23" s="115">
        <v>0.5</v>
      </c>
      <c r="H23" s="115">
        <f t="shared" si="1"/>
        <v>0.5</v>
      </c>
      <c r="I23" s="138" t="s">
        <v>175</v>
      </c>
      <c r="J23" s="116" t="s">
        <v>403</v>
      </c>
    </row>
    <row r="24" spans="1:10" s="7" customFormat="1" ht="63.75" x14ac:dyDescent="0.2">
      <c r="A24" s="128">
        <v>14</v>
      </c>
      <c r="B24" s="37" t="s">
        <v>67</v>
      </c>
      <c r="C24" s="112" t="s">
        <v>89</v>
      </c>
      <c r="D24" s="119"/>
      <c r="E24" s="115">
        <f t="shared" si="0"/>
        <v>1</v>
      </c>
      <c r="F24" s="115"/>
      <c r="G24" s="115"/>
      <c r="H24" s="115">
        <f t="shared" si="1"/>
        <v>1</v>
      </c>
      <c r="I24" s="138" t="s">
        <v>138</v>
      </c>
      <c r="J24" s="117" t="s">
        <v>353</v>
      </c>
    </row>
    <row r="25" spans="1:10" ht="89.25" x14ac:dyDescent="0.2">
      <c r="A25" s="128">
        <v>15</v>
      </c>
      <c r="B25" s="37" t="s">
        <v>31</v>
      </c>
      <c r="C25" s="112" t="s">
        <v>89</v>
      </c>
      <c r="D25" s="119"/>
      <c r="E25" s="115">
        <f t="shared" si="0"/>
        <v>1</v>
      </c>
      <c r="F25" s="115"/>
      <c r="G25" s="115">
        <v>0.5</v>
      </c>
      <c r="H25" s="115">
        <f t="shared" si="1"/>
        <v>0.5</v>
      </c>
      <c r="I25" s="138" t="s">
        <v>228</v>
      </c>
      <c r="J25" s="116" t="s">
        <v>354</v>
      </c>
    </row>
    <row r="26" spans="1:10" ht="25.5" x14ac:dyDescent="0.2">
      <c r="A26" s="128">
        <v>16</v>
      </c>
      <c r="B26" s="37" t="s">
        <v>32</v>
      </c>
      <c r="C26" s="112" t="s">
        <v>88</v>
      </c>
      <c r="D26" s="119"/>
      <c r="E26" s="115">
        <f t="shared" si="0"/>
        <v>2</v>
      </c>
      <c r="F26" s="115"/>
      <c r="G26" s="115"/>
      <c r="H26" s="115">
        <f t="shared" si="1"/>
        <v>2</v>
      </c>
      <c r="I26" s="138" t="s">
        <v>141</v>
      </c>
      <c r="J26" s="116" t="s">
        <v>385</v>
      </c>
    </row>
    <row r="27" spans="1:10" ht="63.75" x14ac:dyDescent="0.2">
      <c r="A27" s="128">
        <v>17</v>
      </c>
      <c r="B27" s="37" t="s">
        <v>33</v>
      </c>
      <c r="C27" s="112" t="s">
        <v>88</v>
      </c>
      <c r="D27" s="119"/>
      <c r="E27" s="115">
        <f t="shared" si="0"/>
        <v>2</v>
      </c>
      <c r="F27" s="115"/>
      <c r="G27" s="115">
        <v>0.5</v>
      </c>
      <c r="H27" s="115">
        <f t="shared" si="1"/>
        <v>1</v>
      </c>
      <c r="I27" s="138" t="s">
        <v>237</v>
      </c>
      <c r="J27" s="116" t="s">
        <v>391</v>
      </c>
    </row>
    <row r="28" spans="1:10" s="16" customFormat="1" ht="25.5" x14ac:dyDescent="0.2">
      <c r="A28" s="128">
        <v>18</v>
      </c>
      <c r="B28" s="37" t="s">
        <v>34</v>
      </c>
      <c r="C28" s="112" t="s">
        <v>87</v>
      </c>
      <c r="D28" s="119"/>
      <c r="E28" s="115">
        <f t="shared" si="0"/>
        <v>3</v>
      </c>
      <c r="F28" s="115"/>
      <c r="G28" s="115"/>
      <c r="H28" s="115">
        <f t="shared" si="1"/>
        <v>3</v>
      </c>
      <c r="I28" s="138" t="s">
        <v>241</v>
      </c>
      <c r="J28" s="116"/>
    </row>
    <row r="29" spans="1:10" ht="81" customHeight="1" x14ac:dyDescent="0.2">
      <c r="A29" s="128">
        <v>19</v>
      </c>
      <c r="B29" s="37" t="s">
        <v>35</v>
      </c>
      <c r="C29" s="112" t="s">
        <v>88</v>
      </c>
      <c r="D29" s="119"/>
      <c r="E29" s="115">
        <f t="shared" si="0"/>
        <v>2</v>
      </c>
      <c r="F29" s="115"/>
      <c r="G29" s="115">
        <v>0.5</v>
      </c>
      <c r="H29" s="115">
        <f t="shared" si="1"/>
        <v>1</v>
      </c>
      <c r="I29" s="138" t="s">
        <v>179</v>
      </c>
      <c r="J29" s="116" t="s">
        <v>381</v>
      </c>
    </row>
    <row r="30" spans="1:10" ht="25.5" x14ac:dyDescent="0.2">
      <c r="A30" s="128">
        <v>20</v>
      </c>
      <c r="B30" s="37" t="s">
        <v>36</v>
      </c>
      <c r="C30" s="112" t="s">
        <v>88</v>
      </c>
      <c r="D30" s="129"/>
      <c r="E30" s="115">
        <f t="shared" si="0"/>
        <v>2</v>
      </c>
      <c r="F30" s="115"/>
      <c r="G30" s="115">
        <v>0.5</v>
      </c>
      <c r="H30" s="115">
        <f t="shared" si="1"/>
        <v>1</v>
      </c>
      <c r="I30" s="138" t="s">
        <v>147</v>
      </c>
      <c r="J30" s="116" t="s">
        <v>374</v>
      </c>
    </row>
    <row r="31" spans="1:10" ht="63.75" x14ac:dyDescent="0.2">
      <c r="A31" s="128">
        <v>21</v>
      </c>
      <c r="B31" s="37" t="s">
        <v>37</v>
      </c>
      <c r="C31" s="112" t="s">
        <v>89</v>
      </c>
      <c r="D31" s="119"/>
      <c r="E31" s="115">
        <f t="shared" si="0"/>
        <v>1</v>
      </c>
      <c r="F31" s="115"/>
      <c r="G31" s="115">
        <v>0.5</v>
      </c>
      <c r="H31" s="115">
        <f t="shared" si="1"/>
        <v>0.5</v>
      </c>
      <c r="I31" s="138" t="s">
        <v>180</v>
      </c>
      <c r="J31" s="116" t="s">
        <v>372</v>
      </c>
    </row>
    <row r="32" spans="1:10" ht="63.75" x14ac:dyDescent="0.2">
      <c r="A32" s="128">
        <v>22</v>
      </c>
      <c r="B32" s="37" t="s">
        <v>38</v>
      </c>
      <c r="C32" s="112" t="s">
        <v>87</v>
      </c>
      <c r="D32" s="129"/>
      <c r="E32" s="115">
        <f t="shared" si="0"/>
        <v>3</v>
      </c>
      <c r="F32" s="115"/>
      <c r="G32" s="115">
        <v>0.5</v>
      </c>
      <c r="H32" s="115">
        <f t="shared" si="1"/>
        <v>1.5</v>
      </c>
      <c r="I32" s="138" t="s">
        <v>249</v>
      </c>
      <c r="J32" s="116" t="s">
        <v>371</v>
      </c>
    </row>
    <row r="33" spans="1:10" ht="76.5" x14ac:dyDescent="0.2">
      <c r="A33" s="128">
        <v>23</v>
      </c>
      <c r="B33" s="37" t="s">
        <v>39</v>
      </c>
      <c r="C33" s="112" t="s">
        <v>90</v>
      </c>
      <c r="D33" s="119"/>
      <c r="E33" s="115">
        <f t="shared" si="0"/>
        <v>0</v>
      </c>
      <c r="F33" s="115"/>
      <c r="G33" s="115"/>
      <c r="H33" s="115">
        <f t="shared" si="1"/>
        <v>0</v>
      </c>
      <c r="I33" s="138" t="s">
        <v>254</v>
      </c>
      <c r="J33" s="116" t="s">
        <v>392</v>
      </c>
    </row>
    <row r="34" spans="1:10" ht="51" x14ac:dyDescent="0.2">
      <c r="A34" s="128">
        <v>24</v>
      </c>
      <c r="B34" s="37" t="s">
        <v>40</v>
      </c>
      <c r="C34" s="112" t="s">
        <v>89</v>
      </c>
      <c r="D34" s="129"/>
      <c r="E34" s="115">
        <f t="shared" si="0"/>
        <v>1</v>
      </c>
      <c r="F34" s="115"/>
      <c r="G34" s="115">
        <v>0.5</v>
      </c>
      <c r="H34" s="115">
        <f t="shared" si="1"/>
        <v>0.5</v>
      </c>
      <c r="I34" s="138" t="s">
        <v>152</v>
      </c>
      <c r="J34" s="116" t="s">
        <v>258</v>
      </c>
    </row>
    <row r="35" spans="1:10" ht="25.5" x14ac:dyDescent="0.2">
      <c r="A35" s="128">
        <v>25</v>
      </c>
      <c r="B35" s="37" t="s">
        <v>41</v>
      </c>
      <c r="C35" s="112" t="s">
        <v>87</v>
      </c>
      <c r="D35" s="129"/>
      <c r="E35" s="115">
        <f t="shared" si="0"/>
        <v>3</v>
      </c>
      <c r="F35" s="115"/>
      <c r="G35" s="115">
        <v>0.5</v>
      </c>
      <c r="H35" s="115">
        <f t="shared" si="1"/>
        <v>1.5</v>
      </c>
      <c r="I35" s="138" t="s">
        <v>261</v>
      </c>
      <c r="J35" s="116" t="s">
        <v>263</v>
      </c>
    </row>
    <row r="36" spans="1:10" ht="38.25" x14ac:dyDescent="0.2">
      <c r="A36" s="128">
        <v>26</v>
      </c>
      <c r="B36" s="37" t="s">
        <v>42</v>
      </c>
      <c r="C36" s="112" t="s">
        <v>90</v>
      </c>
      <c r="D36" s="119"/>
      <c r="E36" s="115">
        <f t="shared" si="0"/>
        <v>0</v>
      </c>
      <c r="F36" s="115"/>
      <c r="G36" s="115"/>
      <c r="H36" s="115">
        <f t="shared" si="1"/>
        <v>0</v>
      </c>
      <c r="I36" s="138" t="s">
        <v>187</v>
      </c>
      <c r="J36" s="116" t="s">
        <v>268</v>
      </c>
    </row>
    <row r="37" spans="1:10" ht="102" x14ac:dyDescent="0.2">
      <c r="A37" s="128">
        <v>27</v>
      </c>
      <c r="B37" s="37" t="s">
        <v>43</v>
      </c>
      <c r="C37" s="112" t="s">
        <v>88</v>
      </c>
      <c r="D37" s="119"/>
      <c r="E37" s="115">
        <f t="shared" si="0"/>
        <v>2</v>
      </c>
      <c r="F37" s="115"/>
      <c r="G37" s="115"/>
      <c r="H37" s="115">
        <f t="shared" si="1"/>
        <v>2</v>
      </c>
      <c r="I37" s="138" t="s">
        <v>272</v>
      </c>
      <c r="J37" s="116" t="s">
        <v>273</v>
      </c>
    </row>
    <row r="38" spans="1:10" ht="25.5" x14ac:dyDescent="0.2">
      <c r="A38" s="128">
        <v>28</v>
      </c>
      <c r="B38" s="37" t="s">
        <v>44</v>
      </c>
      <c r="C38" s="112" t="s">
        <v>87</v>
      </c>
      <c r="D38" s="119"/>
      <c r="E38" s="115">
        <f t="shared" si="0"/>
        <v>3</v>
      </c>
      <c r="F38" s="115"/>
      <c r="G38" s="115"/>
      <c r="H38" s="115">
        <f t="shared" si="1"/>
        <v>3</v>
      </c>
      <c r="I38" s="138" t="s">
        <v>277</v>
      </c>
      <c r="J38" s="116"/>
    </row>
    <row r="39" spans="1:10" ht="25.5" x14ac:dyDescent="0.2">
      <c r="A39" s="128">
        <v>29</v>
      </c>
      <c r="B39" s="37" t="s">
        <v>45</v>
      </c>
      <c r="C39" s="112" t="s">
        <v>87</v>
      </c>
      <c r="D39" s="119"/>
      <c r="E39" s="115">
        <f t="shared" si="0"/>
        <v>3</v>
      </c>
      <c r="F39" s="115"/>
      <c r="G39" s="115"/>
      <c r="H39" s="115">
        <f t="shared" si="1"/>
        <v>3</v>
      </c>
      <c r="I39" s="138" t="s">
        <v>280</v>
      </c>
      <c r="J39" s="116"/>
    </row>
    <row r="40" spans="1:10" s="16" customFormat="1" ht="25.5" x14ac:dyDescent="0.2">
      <c r="A40" s="58">
        <v>30</v>
      </c>
      <c r="B40" s="37" t="s">
        <v>46</v>
      </c>
      <c r="C40" s="112" t="s">
        <v>88</v>
      </c>
      <c r="D40" s="119"/>
      <c r="E40" s="115">
        <f t="shared" si="0"/>
        <v>2</v>
      </c>
      <c r="F40" s="115"/>
      <c r="G40" s="115"/>
      <c r="H40" s="115">
        <f t="shared" si="1"/>
        <v>2</v>
      </c>
      <c r="I40" s="138" t="s">
        <v>284</v>
      </c>
      <c r="J40" s="116" t="s">
        <v>285</v>
      </c>
    </row>
    <row r="41" spans="1:10" s="7" customFormat="1" ht="38.25" x14ac:dyDescent="0.2">
      <c r="A41" s="58">
        <v>31</v>
      </c>
      <c r="B41" s="37" t="s">
        <v>47</v>
      </c>
      <c r="C41" s="112" t="s">
        <v>88</v>
      </c>
      <c r="D41" s="119"/>
      <c r="E41" s="115">
        <f t="shared" si="0"/>
        <v>2</v>
      </c>
      <c r="F41" s="115"/>
      <c r="G41" s="115"/>
      <c r="H41" s="115">
        <f t="shared" si="1"/>
        <v>2</v>
      </c>
      <c r="I41" s="138" t="s">
        <v>289</v>
      </c>
      <c r="J41" s="116" t="s">
        <v>290</v>
      </c>
    </row>
    <row r="42" spans="1:10" s="7" customFormat="1" ht="25.5" x14ac:dyDescent="0.2">
      <c r="A42" s="58">
        <v>32</v>
      </c>
      <c r="B42" s="37" t="s">
        <v>48</v>
      </c>
      <c r="C42" s="112" t="s">
        <v>88</v>
      </c>
      <c r="D42" s="119"/>
      <c r="E42" s="115">
        <f t="shared" si="0"/>
        <v>2</v>
      </c>
      <c r="F42" s="115"/>
      <c r="G42" s="115"/>
      <c r="H42" s="115">
        <f t="shared" si="1"/>
        <v>2</v>
      </c>
      <c r="I42" s="138" t="s">
        <v>296</v>
      </c>
      <c r="J42" s="116" t="s">
        <v>393</v>
      </c>
    </row>
    <row r="43" spans="1:10" ht="38.25" x14ac:dyDescent="0.2">
      <c r="A43" s="58">
        <v>33</v>
      </c>
      <c r="B43" s="37" t="s">
        <v>49</v>
      </c>
      <c r="C43" s="112" t="s">
        <v>88</v>
      </c>
      <c r="D43" s="119"/>
      <c r="E43" s="115">
        <f t="shared" si="0"/>
        <v>2</v>
      </c>
      <c r="F43" s="115"/>
      <c r="G43" s="115"/>
      <c r="H43" s="115">
        <f t="shared" si="1"/>
        <v>2</v>
      </c>
      <c r="I43" s="138" t="s">
        <v>159</v>
      </c>
      <c r="J43" s="116" t="s">
        <v>299</v>
      </c>
    </row>
    <row r="44" spans="1:10" s="7" customFormat="1" ht="41.25" customHeight="1" x14ac:dyDescent="0.2">
      <c r="A44" s="58">
        <v>34</v>
      </c>
      <c r="B44" s="37" t="s">
        <v>50</v>
      </c>
      <c r="C44" s="112" t="s">
        <v>90</v>
      </c>
      <c r="D44" s="119"/>
      <c r="E44" s="115">
        <f t="shared" si="0"/>
        <v>0</v>
      </c>
      <c r="F44" s="115"/>
      <c r="G44" s="115"/>
      <c r="H44" s="115">
        <f t="shared" si="1"/>
        <v>0</v>
      </c>
      <c r="I44" s="138" t="s">
        <v>304</v>
      </c>
      <c r="J44" s="116" t="s">
        <v>153</v>
      </c>
    </row>
    <row r="45" spans="1:10" s="7" customFormat="1" ht="89.25" x14ac:dyDescent="0.2">
      <c r="A45" s="58">
        <v>35</v>
      </c>
      <c r="B45" s="37" t="s">
        <v>51</v>
      </c>
      <c r="C45" s="112" t="s">
        <v>88</v>
      </c>
      <c r="D45" s="119"/>
      <c r="E45" s="115">
        <f t="shared" si="0"/>
        <v>2</v>
      </c>
      <c r="F45" s="115"/>
      <c r="G45" s="115">
        <v>0.5</v>
      </c>
      <c r="H45" s="115">
        <f t="shared" si="1"/>
        <v>1</v>
      </c>
      <c r="I45" s="138" t="s">
        <v>307</v>
      </c>
      <c r="J45" s="116" t="s">
        <v>394</v>
      </c>
    </row>
    <row r="46" spans="1:10" s="7" customFormat="1" ht="25.5" x14ac:dyDescent="0.2">
      <c r="A46" s="128">
        <v>36</v>
      </c>
      <c r="B46" s="37" t="s">
        <v>53</v>
      </c>
      <c r="C46" s="112" t="s">
        <v>88</v>
      </c>
      <c r="D46" s="119"/>
      <c r="E46" s="115">
        <f t="shared" si="0"/>
        <v>2</v>
      </c>
      <c r="F46" s="115"/>
      <c r="G46" s="115"/>
      <c r="H46" s="115">
        <f t="shared" si="1"/>
        <v>2</v>
      </c>
      <c r="I46" s="138" t="s">
        <v>309</v>
      </c>
      <c r="J46" s="116" t="s">
        <v>310</v>
      </c>
    </row>
    <row r="47" spans="1:10" s="16" customFormat="1" ht="63.75" x14ac:dyDescent="0.2">
      <c r="A47" s="128">
        <v>37</v>
      </c>
      <c r="B47" s="37" t="s">
        <v>54</v>
      </c>
      <c r="C47" s="112" t="s">
        <v>87</v>
      </c>
      <c r="D47" s="58"/>
      <c r="E47" s="115">
        <f t="shared" si="0"/>
        <v>3</v>
      </c>
      <c r="F47" s="115"/>
      <c r="G47" s="115"/>
      <c r="H47" s="115">
        <f t="shared" si="1"/>
        <v>3</v>
      </c>
      <c r="I47" s="138" t="s">
        <v>313</v>
      </c>
      <c r="J47" s="117"/>
    </row>
    <row r="48" spans="1:10" s="7" customFormat="1" ht="25.5" x14ac:dyDescent="0.2">
      <c r="A48" s="128">
        <v>38</v>
      </c>
      <c r="B48" s="37" t="s">
        <v>55</v>
      </c>
      <c r="C48" s="112" t="s">
        <v>87</v>
      </c>
      <c r="D48" s="129"/>
      <c r="E48" s="115">
        <f t="shared" si="0"/>
        <v>3</v>
      </c>
      <c r="F48" s="115"/>
      <c r="G48" s="115"/>
      <c r="H48" s="115">
        <f t="shared" si="1"/>
        <v>3</v>
      </c>
      <c r="I48" s="138" t="s">
        <v>314</v>
      </c>
      <c r="J48" s="117"/>
    </row>
    <row r="49" spans="1:10" s="7" customFormat="1" ht="38.25" x14ac:dyDescent="0.2">
      <c r="A49" s="128">
        <v>39</v>
      </c>
      <c r="B49" s="37" t="s">
        <v>52</v>
      </c>
      <c r="C49" s="112" t="s">
        <v>88</v>
      </c>
      <c r="D49" s="58"/>
      <c r="E49" s="115">
        <f t="shared" si="0"/>
        <v>2</v>
      </c>
      <c r="F49" s="115"/>
      <c r="G49" s="115">
        <v>0.5</v>
      </c>
      <c r="H49" s="115">
        <f t="shared" si="1"/>
        <v>1</v>
      </c>
      <c r="I49" s="138" t="s">
        <v>318</v>
      </c>
      <c r="J49" s="116" t="s">
        <v>355</v>
      </c>
    </row>
    <row r="50" spans="1:10" ht="25.5" x14ac:dyDescent="0.2">
      <c r="A50" s="128">
        <v>40</v>
      </c>
      <c r="B50" s="37" t="s">
        <v>56</v>
      </c>
      <c r="C50" s="112" t="s">
        <v>87</v>
      </c>
      <c r="D50" s="119"/>
      <c r="E50" s="115">
        <f t="shared" si="0"/>
        <v>3</v>
      </c>
      <c r="F50" s="115"/>
      <c r="G50" s="115"/>
      <c r="H50" s="115">
        <f t="shared" si="1"/>
        <v>3</v>
      </c>
      <c r="I50" s="138" t="s">
        <v>321</v>
      </c>
      <c r="J50" s="116"/>
    </row>
    <row r="51" spans="1:10" ht="51" x14ac:dyDescent="0.2">
      <c r="A51" s="128">
        <v>41</v>
      </c>
      <c r="B51" s="37" t="s">
        <v>57</v>
      </c>
      <c r="C51" s="112" t="s">
        <v>89</v>
      </c>
      <c r="D51" s="130"/>
      <c r="E51" s="115">
        <f t="shared" si="0"/>
        <v>1</v>
      </c>
      <c r="F51" s="115"/>
      <c r="G51" s="115"/>
      <c r="H51" s="115">
        <f t="shared" si="1"/>
        <v>1</v>
      </c>
      <c r="I51" s="138" t="s">
        <v>325</v>
      </c>
      <c r="J51" s="117" t="s">
        <v>326</v>
      </c>
    </row>
    <row r="52" spans="1:10" s="7" customFormat="1" ht="76.5" x14ac:dyDescent="0.2">
      <c r="A52" s="128">
        <v>42</v>
      </c>
      <c r="B52" s="37" t="s">
        <v>58</v>
      </c>
      <c r="C52" s="112" t="s">
        <v>89</v>
      </c>
      <c r="D52" s="127"/>
      <c r="E52" s="115">
        <f t="shared" si="0"/>
        <v>1</v>
      </c>
      <c r="F52" s="115"/>
      <c r="G52" s="115">
        <v>0.5</v>
      </c>
      <c r="H52" s="115">
        <f t="shared" si="1"/>
        <v>0.5</v>
      </c>
      <c r="I52" s="138" t="s">
        <v>331</v>
      </c>
      <c r="J52" s="116" t="s">
        <v>402</v>
      </c>
    </row>
    <row r="53" spans="1:10" ht="13.5" customHeight="1" x14ac:dyDescent="0.2">
      <c r="C53" s="41"/>
      <c r="D53" s="41"/>
      <c r="E53" s="41"/>
      <c r="F53" s="41"/>
      <c r="G53" s="41"/>
      <c r="I53" s="103"/>
      <c r="J53" s="108"/>
    </row>
    <row r="54" spans="1:10" x14ac:dyDescent="0.2">
      <c r="C54" s="41"/>
      <c r="D54" s="41"/>
      <c r="E54" s="41"/>
      <c r="F54" s="41"/>
      <c r="G54" s="41"/>
      <c r="I54" s="103"/>
      <c r="J54" s="18"/>
    </row>
    <row r="55" spans="1:10" x14ac:dyDescent="0.2">
      <c r="I55" s="103"/>
      <c r="J55" s="18"/>
    </row>
    <row r="56" spans="1:10" x14ac:dyDescent="0.2">
      <c r="A56" s="13"/>
      <c r="B56" s="8"/>
      <c r="C56" s="14"/>
      <c r="D56" s="14"/>
      <c r="E56" s="14"/>
      <c r="F56" s="14"/>
      <c r="G56" s="14"/>
      <c r="I56" s="103"/>
      <c r="J56" s="18"/>
    </row>
    <row r="57" spans="1:10" x14ac:dyDescent="0.2">
      <c r="I57" s="103"/>
    </row>
    <row r="58" spans="1:10" x14ac:dyDescent="0.2">
      <c r="I58" s="103"/>
    </row>
    <row r="59" spans="1:10" x14ac:dyDescent="0.2">
      <c r="I59" s="103"/>
    </row>
    <row r="60" spans="1:10" x14ac:dyDescent="0.2">
      <c r="I60" s="103"/>
    </row>
    <row r="61" spans="1:10" x14ac:dyDescent="0.2">
      <c r="I61" s="103"/>
    </row>
    <row r="62" spans="1:10" x14ac:dyDescent="0.2">
      <c r="I62" s="103"/>
    </row>
    <row r="63" spans="1:10" x14ac:dyDescent="0.2">
      <c r="A63" s="13"/>
      <c r="B63" s="8"/>
      <c r="C63" s="14"/>
      <c r="D63" s="14"/>
      <c r="E63" s="14"/>
      <c r="F63" s="14"/>
      <c r="G63" s="14"/>
      <c r="I63" s="103"/>
    </row>
    <row r="67" spans="1:7" x14ac:dyDescent="0.2">
      <c r="A67" s="13"/>
      <c r="B67" s="8"/>
      <c r="C67" s="14"/>
      <c r="D67" s="14"/>
      <c r="E67" s="14"/>
      <c r="F67" s="14"/>
      <c r="G67" s="14"/>
    </row>
    <row r="70" spans="1:7" x14ac:dyDescent="0.2">
      <c r="A70" s="13"/>
      <c r="B70" s="8"/>
      <c r="C70" s="14"/>
      <c r="D70" s="14"/>
      <c r="E70" s="14"/>
      <c r="F70" s="14"/>
      <c r="G70" s="14"/>
    </row>
    <row r="74" spans="1:7" x14ac:dyDescent="0.2">
      <c r="A74" s="13"/>
      <c r="B74" s="8"/>
      <c r="C74" s="14"/>
      <c r="D74" s="14"/>
      <c r="E74" s="14"/>
      <c r="F74" s="14"/>
      <c r="G74" s="14"/>
    </row>
    <row r="77" spans="1:7" x14ac:dyDescent="0.2">
      <c r="A77" s="13"/>
      <c r="B77" s="8"/>
      <c r="C77" s="14"/>
      <c r="D77" s="14"/>
      <c r="E77" s="14"/>
      <c r="F77" s="14"/>
      <c r="G77" s="14"/>
    </row>
    <row r="81" spans="1:7" x14ac:dyDescent="0.2">
      <c r="A81" s="13"/>
      <c r="B81" s="8"/>
      <c r="C81" s="14"/>
      <c r="D81" s="14"/>
      <c r="E81" s="14"/>
      <c r="F81" s="14"/>
      <c r="G81" s="14"/>
    </row>
  </sheetData>
  <mergeCells count="12">
    <mergeCell ref="D4:D8"/>
    <mergeCell ref="E5:E8"/>
    <mergeCell ref="F6:F8"/>
    <mergeCell ref="A3:J3"/>
    <mergeCell ref="A4:A8"/>
    <mergeCell ref="B5:B8"/>
    <mergeCell ref="G6:G8"/>
    <mergeCell ref="H5:H8"/>
    <mergeCell ref="I4:I8"/>
    <mergeCell ref="J4:J8"/>
    <mergeCell ref="F5:G5"/>
    <mergeCell ref="E4:H4"/>
  </mergeCells>
  <dataValidations count="3">
    <dataValidation type="list" allowBlank="1" showInputMessage="1" showErrorMessage="1" sqref="D52">
      <formula1>$C$5:$C$6</formula1>
    </dataValidation>
    <dataValidation type="list" allowBlank="1" showInputMessage="1" showErrorMessage="1" sqref="F10:F13 G9:G13 F15:G52">
      <formula1>Формат</formula1>
    </dataValidation>
    <dataValidation type="list" allowBlank="1" showInputMessage="1" showErrorMessage="1" sqref="C10:C13 C15:C52">
      <formula1>$C$5:$C$8</formula1>
    </dataValidation>
  </dataValidations>
  <hyperlinks>
    <hyperlink ref="I10" r:id="rId1"/>
    <hyperlink ref="I13" r:id="rId2"/>
    <hyperlink ref="I12" r:id="rId3"/>
    <hyperlink ref="I11" r:id="rId4"/>
    <hyperlink ref="I52" r:id="rId5"/>
    <hyperlink ref="I51" r:id="rId6"/>
    <hyperlink ref="I50" r:id="rId7"/>
    <hyperlink ref="I49" r:id="rId8"/>
    <hyperlink ref="I48" r:id="rId9"/>
    <hyperlink ref="I47" r:id="rId10"/>
    <hyperlink ref="I46" r:id="rId11"/>
    <hyperlink ref="I45" r:id="rId12"/>
    <hyperlink ref="I44" r:id="rId13"/>
    <hyperlink ref="I43" r:id="rId14"/>
    <hyperlink ref="I42" r:id="rId15"/>
    <hyperlink ref="I41" r:id="rId16" display="Byudzhet-dlya-GRAZHDAN-k-proektu-byudzheta-na-2019-god.docx"/>
    <hyperlink ref="I40" r:id="rId17"/>
    <hyperlink ref="I39" r:id="rId18"/>
    <hyperlink ref="I38" r:id="rId19"/>
    <hyperlink ref="I37" r:id="rId20" display="Ответственный исполнитель:"/>
    <hyperlink ref="I36" r:id="rId21"/>
    <hyperlink ref="I35" r:id="rId22"/>
    <hyperlink ref="I34" r:id="rId23"/>
    <hyperlink ref="I33" r:id="rId24"/>
    <hyperlink ref="I32" r:id="rId25"/>
    <hyperlink ref="I31" r:id="rId26"/>
    <hyperlink ref="I30" r:id="rId27"/>
    <hyperlink ref="I29" r:id="rId28"/>
    <hyperlink ref="I28" r:id="rId29"/>
    <hyperlink ref="I27" r:id="rId30"/>
    <hyperlink ref="I26" r:id="rId31"/>
    <hyperlink ref="I25" r:id="rId32"/>
    <hyperlink ref="I23" r:id="rId33"/>
    <hyperlink ref="I24" r:id="rId34"/>
    <hyperlink ref="I18" r:id="rId35"/>
    <hyperlink ref="I21" r:id="rId36"/>
    <hyperlink ref="I20" r:id="rId37"/>
    <hyperlink ref="I19" r:id="rId38"/>
    <hyperlink ref="I17" r:id="rId39"/>
    <hyperlink ref="I16" r:id="rId40"/>
    <hyperlink ref="I15" r:id="rId41"/>
  </hyperlinks>
  <pageMargins left="0.31496062992125984" right="0.31496062992125984" top="0.35433070866141736" bottom="0.35433070866141736" header="0.31496062992125984" footer="0.31496062992125984"/>
  <pageSetup paperSize="9" scale="56" fitToHeight="0" orientation="landscape" r:id="rId4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1"/>
  <sheetViews>
    <sheetView view="pageBreakPreview" zoomScaleNormal="100" zoomScaleSheetLayoutView="100" workbookViewId="0">
      <pane ySplit="6" topLeftCell="A7" activePane="bottomLeft" state="frozenSplit"/>
      <selection pane="bottomLeft" activeCell="I8" sqref="I8"/>
    </sheetView>
  </sheetViews>
  <sheetFormatPr defaultRowHeight="12.75" x14ac:dyDescent="0.2"/>
  <cols>
    <col min="1" max="1" width="4.28515625" style="12" customWidth="1"/>
    <col min="2" max="2" width="22.7109375" style="22" customWidth="1"/>
    <col min="3" max="3" width="58" style="22" customWidth="1"/>
    <col min="4" max="4" width="24.85546875" style="22" customWidth="1"/>
    <col min="5" max="5" width="21.5703125" style="11" customWidth="1"/>
    <col min="6" max="6" width="12.85546875" style="11" customWidth="1"/>
    <col min="7" max="7" width="10.85546875" style="11" customWidth="1"/>
    <col min="8" max="8" width="9.85546875" style="11" customWidth="1"/>
    <col min="9" max="9" width="36.140625" style="11" customWidth="1"/>
    <col min="10" max="10" width="62.7109375" style="11" customWidth="1"/>
    <col min="11" max="11" width="9.140625" style="22"/>
    <col min="12" max="12" width="40" style="26" customWidth="1"/>
    <col min="13" max="16384" width="9.140625" style="22"/>
  </cols>
  <sheetData>
    <row r="1" spans="1:18" s="19" customFormat="1" ht="20.25" customHeight="1" x14ac:dyDescent="0.2">
      <c r="A1" s="92" t="s">
        <v>113</v>
      </c>
      <c r="B1" s="49"/>
      <c r="C1" s="49"/>
      <c r="D1" s="49"/>
      <c r="E1" s="49"/>
      <c r="F1" s="49"/>
      <c r="G1" s="49"/>
      <c r="H1" s="49"/>
      <c r="J1" s="49"/>
      <c r="K1" s="3"/>
    </row>
    <row r="2" spans="1:18" ht="15" customHeight="1" x14ac:dyDescent="0.2">
      <c r="A2" s="17" t="s">
        <v>17</v>
      </c>
      <c r="B2" s="17"/>
      <c r="C2" s="23"/>
      <c r="D2" s="23"/>
      <c r="E2" s="23"/>
      <c r="F2" s="23"/>
      <c r="G2" s="23"/>
      <c r="H2" s="23"/>
      <c r="I2" s="23"/>
      <c r="J2" s="23"/>
      <c r="K2" s="26"/>
      <c r="L2" s="22"/>
    </row>
    <row r="3" spans="1:18" ht="71.25" customHeight="1" x14ac:dyDescent="0.2">
      <c r="A3" s="152" t="str">
        <f>'Методика IV этап'!B19</f>
        <v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и определения результата.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 бюджете муниципального образования на очередной финансовый год (очередной финансовый год и плановый период) не опубликован, оценка показателя принимает значение 0 баллов.
Информационное сообщение о проведении публичных слушаний по проекту решения о бюджете должно быть опубликовано не позднее, чем за пять рабочих дней до дня проведения публичных слушаний и сохраняться до принятия решения об исполнении бюджета.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
</v>
      </c>
      <c r="B3" s="152"/>
      <c r="C3" s="152"/>
      <c r="D3" s="152"/>
      <c r="E3" s="152"/>
      <c r="F3" s="152"/>
      <c r="G3" s="152"/>
      <c r="H3" s="152"/>
      <c r="I3" s="152"/>
      <c r="J3" s="152"/>
      <c r="K3" s="26"/>
      <c r="L3" s="22"/>
    </row>
    <row r="4" spans="1:18" ht="71.25" customHeight="1" x14ac:dyDescent="0.2">
      <c r="A4" s="153" t="s">
        <v>4</v>
      </c>
      <c r="B4" s="133" t="s">
        <v>15</v>
      </c>
      <c r="C4" s="133" t="str">
        <f>'Методика IV этап'!B18</f>
        <v>Опубликование информационного сообщения для граждан о проведении публичных слушаний по проекту решения о бюджете муниципального образования на очередной финансовый год (очередной финансовый год и плановый период) на портале (сайте)</v>
      </c>
      <c r="D4" s="153" t="s">
        <v>68</v>
      </c>
      <c r="E4" s="153" t="s">
        <v>112</v>
      </c>
      <c r="F4" s="153"/>
      <c r="G4" s="153"/>
      <c r="H4" s="153"/>
      <c r="I4" s="153" t="s">
        <v>3</v>
      </c>
      <c r="J4" s="153" t="s">
        <v>64</v>
      </c>
      <c r="K4" s="19"/>
      <c r="L4" s="27"/>
      <c r="M4" s="19"/>
      <c r="N4" s="19"/>
      <c r="O4" s="19"/>
      <c r="P4" s="19"/>
      <c r="Q4" s="19"/>
      <c r="R4" s="19"/>
    </row>
    <row r="5" spans="1:18" s="10" customFormat="1" ht="66" customHeight="1" x14ac:dyDescent="0.2">
      <c r="A5" s="153"/>
      <c r="B5" s="153" t="s">
        <v>7</v>
      </c>
      <c r="C5" s="134" t="str">
        <f>'Методика IV этап'!B20</f>
        <v>Опубликовано и содержит информацию о том, где можно ознакомиться с проектом решения о бюджете муниципального образования на очередной финансовый год (очередной финансовый год и плановый период)</v>
      </c>
      <c r="D5" s="153"/>
      <c r="E5" s="155" t="s">
        <v>13</v>
      </c>
      <c r="F5" s="154" t="s">
        <v>14</v>
      </c>
      <c r="G5" s="154"/>
      <c r="H5" s="155" t="s">
        <v>12</v>
      </c>
      <c r="I5" s="153"/>
      <c r="J5" s="153"/>
      <c r="K5" s="9"/>
      <c r="L5" s="28"/>
      <c r="M5" s="9"/>
      <c r="N5" s="9"/>
      <c r="O5" s="9"/>
      <c r="P5" s="9"/>
      <c r="Q5" s="9"/>
      <c r="R5" s="9"/>
    </row>
    <row r="6" spans="1:18" s="10" customFormat="1" ht="27.75" customHeight="1" x14ac:dyDescent="0.2">
      <c r="A6" s="153"/>
      <c r="B6" s="153"/>
      <c r="C6" s="134" t="str">
        <f>'Методика IV этап'!B21</f>
        <v>Не опубликовано, или публичные слушания не проводились, или не отвечает требованиям</v>
      </c>
      <c r="D6" s="153"/>
      <c r="E6" s="155"/>
      <c r="F6" s="134" t="s">
        <v>18</v>
      </c>
      <c r="G6" s="134" t="s">
        <v>60</v>
      </c>
      <c r="H6" s="155"/>
      <c r="I6" s="153"/>
      <c r="J6" s="153"/>
      <c r="K6" s="9"/>
      <c r="L6" s="28"/>
      <c r="M6" s="9"/>
      <c r="N6" s="9"/>
      <c r="O6" s="9"/>
      <c r="P6" s="9"/>
      <c r="Q6" s="9"/>
      <c r="R6" s="9"/>
    </row>
    <row r="7" spans="1:18" s="16" customFormat="1" x14ac:dyDescent="0.2">
      <c r="A7" s="61"/>
      <c r="B7" s="62" t="s">
        <v>19</v>
      </c>
      <c r="C7" s="70"/>
      <c r="D7" s="68"/>
      <c r="E7" s="71"/>
      <c r="F7" s="71"/>
      <c r="G7" s="71"/>
      <c r="H7" s="71"/>
      <c r="I7" s="72"/>
      <c r="J7" s="72"/>
      <c r="K7" s="15"/>
      <c r="L7" s="25"/>
      <c r="M7" s="15"/>
      <c r="N7" s="15"/>
      <c r="O7" s="15"/>
      <c r="P7" s="15"/>
      <c r="Q7" s="15"/>
      <c r="R7" s="15"/>
    </row>
    <row r="8" spans="1:18" s="7" customFormat="1" ht="51" x14ac:dyDescent="0.2">
      <c r="A8" s="38">
        <v>1</v>
      </c>
      <c r="B8" s="37" t="s">
        <v>20</v>
      </c>
      <c r="C8" s="116" t="s">
        <v>96</v>
      </c>
      <c r="D8" s="124"/>
      <c r="E8" s="115">
        <f>IF(C8=$C$5,1,0)</f>
        <v>1</v>
      </c>
      <c r="F8" s="115"/>
      <c r="G8" s="115"/>
      <c r="H8" s="115">
        <f>E8*(1-F8)*(1-G8)</f>
        <v>1</v>
      </c>
      <c r="I8" s="138" t="s">
        <v>338</v>
      </c>
      <c r="J8" s="132"/>
      <c r="K8" s="6"/>
      <c r="L8" s="3"/>
      <c r="M8" s="6"/>
      <c r="N8" s="6"/>
      <c r="O8" s="6"/>
      <c r="P8" s="6"/>
      <c r="Q8" s="6"/>
      <c r="R8" s="6"/>
    </row>
    <row r="9" spans="1:18" ht="89.25" x14ac:dyDescent="0.2">
      <c r="A9" s="38">
        <v>2</v>
      </c>
      <c r="B9" s="37" t="s">
        <v>21</v>
      </c>
      <c r="C9" s="116" t="s">
        <v>97</v>
      </c>
      <c r="D9" s="119" t="s">
        <v>183</v>
      </c>
      <c r="E9" s="115">
        <f>IF(C9=$C$5,1,0)</f>
        <v>0</v>
      </c>
      <c r="F9" s="115"/>
      <c r="G9" s="115"/>
      <c r="H9" s="115">
        <f t="shared" ref="H9:H50" si="0">E9*(1-F9)*(1-G9)</f>
        <v>0</v>
      </c>
      <c r="I9" s="138" t="s">
        <v>342</v>
      </c>
      <c r="J9" s="117" t="s">
        <v>401</v>
      </c>
      <c r="K9" s="19"/>
      <c r="L9" s="3"/>
      <c r="M9" s="19"/>
      <c r="N9" s="19"/>
      <c r="O9" s="19"/>
      <c r="P9" s="19"/>
      <c r="Q9" s="19"/>
      <c r="R9" s="19"/>
    </row>
    <row r="10" spans="1:18" ht="51" x14ac:dyDescent="0.2">
      <c r="A10" s="38">
        <v>3</v>
      </c>
      <c r="B10" s="37" t="s">
        <v>166</v>
      </c>
      <c r="C10" s="116" t="s">
        <v>96</v>
      </c>
      <c r="D10" s="113"/>
      <c r="E10" s="115">
        <f>IF(C10=$C$5,1,0)</f>
        <v>1</v>
      </c>
      <c r="F10" s="115"/>
      <c r="G10" s="115"/>
      <c r="H10" s="115">
        <f t="shared" si="0"/>
        <v>1</v>
      </c>
      <c r="I10" s="138" t="s">
        <v>346</v>
      </c>
      <c r="J10" s="117"/>
      <c r="K10" s="19"/>
      <c r="L10" s="3"/>
      <c r="M10" s="19"/>
      <c r="N10" s="19"/>
      <c r="O10" s="19"/>
      <c r="P10" s="19"/>
      <c r="Q10" s="19"/>
      <c r="R10" s="19"/>
    </row>
    <row r="11" spans="1:18" s="7" customFormat="1" ht="38.25" x14ac:dyDescent="0.2">
      <c r="A11" s="38">
        <v>4</v>
      </c>
      <c r="B11" s="37" t="s">
        <v>22</v>
      </c>
      <c r="C11" s="116" t="s">
        <v>97</v>
      </c>
      <c r="D11" s="125"/>
      <c r="E11" s="115">
        <f>IF(C11=$C$5,1,0)</f>
        <v>0</v>
      </c>
      <c r="F11" s="115"/>
      <c r="G11" s="115"/>
      <c r="H11" s="115">
        <f t="shared" si="0"/>
        <v>0</v>
      </c>
      <c r="I11" s="138" t="s">
        <v>349</v>
      </c>
      <c r="J11" s="116" t="s">
        <v>350</v>
      </c>
      <c r="K11" s="6"/>
      <c r="L11" s="3"/>
      <c r="M11" s="6"/>
      <c r="N11" s="6"/>
      <c r="O11" s="6"/>
      <c r="P11" s="6"/>
      <c r="Q11" s="6"/>
      <c r="R11" s="6"/>
    </row>
    <row r="12" spans="1:18" s="16" customFormat="1" x14ac:dyDescent="0.2">
      <c r="A12" s="67"/>
      <c r="B12" s="62" t="s">
        <v>62</v>
      </c>
      <c r="C12" s="73"/>
      <c r="D12" s="68"/>
      <c r="E12" s="65"/>
      <c r="F12" s="71"/>
      <c r="G12" s="71"/>
      <c r="H12" s="72"/>
      <c r="I12" s="106"/>
      <c r="J12" s="106"/>
      <c r="K12" s="15"/>
      <c r="L12" s="25"/>
      <c r="M12" s="15"/>
      <c r="N12" s="15"/>
      <c r="O12" s="15"/>
      <c r="P12" s="15"/>
      <c r="Q12" s="15"/>
      <c r="R12" s="15"/>
    </row>
    <row r="13" spans="1:18" s="36" customFormat="1" ht="127.5" x14ac:dyDescent="0.2">
      <c r="A13" s="38">
        <v>5</v>
      </c>
      <c r="B13" s="37" t="s">
        <v>23</v>
      </c>
      <c r="C13" s="116" t="s">
        <v>97</v>
      </c>
      <c r="D13" s="114"/>
      <c r="E13" s="115">
        <f>IF(C13=$C$5,1,0)</f>
        <v>0</v>
      </c>
      <c r="F13" s="115"/>
      <c r="G13" s="115"/>
      <c r="H13" s="115">
        <f t="shared" si="0"/>
        <v>0</v>
      </c>
      <c r="I13" s="138" t="s">
        <v>168</v>
      </c>
      <c r="J13" s="117" t="s">
        <v>358</v>
      </c>
      <c r="K13" s="34"/>
      <c r="L13" s="35"/>
      <c r="M13" s="34"/>
      <c r="N13" s="34"/>
      <c r="O13" s="34"/>
      <c r="P13" s="34"/>
      <c r="Q13" s="34"/>
      <c r="R13" s="34"/>
    </row>
    <row r="14" spans="1:18" s="36" customFormat="1" ht="51" x14ac:dyDescent="0.2">
      <c r="A14" s="38">
        <v>6</v>
      </c>
      <c r="B14" s="37" t="s">
        <v>25</v>
      </c>
      <c r="C14" s="116" t="s">
        <v>97</v>
      </c>
      <c r="D14" s="119"/>
      <c r="E14" s="115">
        <f t="shared" ref="E14:E50" si="1">IF(C14=$C$5,1,0)</f>
        <v>0</v>
      </c>
      <c r="F14" s="115"/>
      <c r="G14" s="115"/>
      <c r="H14" s="115">
        <f t="shared" si="0"/>
        <v>0</v>
      </c>
      <c r="I14" s="138" t="s">
        <v>206</v>
      </c>
      <c r="J14" s="120" t="s">
        <v>359</v>
      </c>
      <c r="K14" s="34"/>
      <c r="L14" s="35"/>
      <c r="M14" s="34"/>
      <c r="N14" s="34"/>
      <c r="O14" s="34"/>
      <c r="P14" s="34"/>
      <c r="Q14" s="34"/>
      <c r="R14" s="34"/>
    </row>
    <row r="15" spans="1:18" s="36" customFormat="1" ht="51" x14ac:dyDescent="0.2">
      <c r="A15" s="38">
        <v>7</v>
      </c>
      <c r="B15" s="37" t="s">
        <v>24</v>
      </c>
      <c r="C15" s="116" t="s">
        <v>96</v>
      </c>
      <c r="D15" s="119"/>
      <c r="E15" s="115">
        <f t="shared" si="1"/>
        <v>1</v>
      </c>
      <c r="F15" s="115"/>
      <c r="G15" s="115"/>
      <c r="H15" s="115">
        <f t="shared" si="0"/>
        <v>1</v>
      </c>
      <c r="I15" s="138" t="s">
        <v>209</v>
      </c>
      <c r="J15" s="116"/>
      <c r="K15" s="34"/>
      <c r="L15" s="35"/>
      <c r="M15" s="34"/>
      <c r="N15" s="34"/>
      <c r="O15" s="34"/>
      <c r="P15" s="34"/>
      <c r="Q15" s="34"/>
      <c r="R15" s="34"/>
    </row>
    <row r="16" spans="1:18" s="36" customFormat="1" ht="135" customHeight="1" x14ac:dyDescent="0.2">
      <c r="A16" s="38">
        <v>8</v>
      </c>
      <c r="B16" s="37" t="s">
        <v>26</v>
      </c>
      <c r="C16" s="116" t="s">
        <v>96</v>
      </c>
      <c r="D16" s="119"/>
      <c r="E16" s="115">
        <f t="shared" si="1"/>
        <v>1</v>
      </c>
      <c r="F16" s="115"/>
      <c r="G16" s="115"/>
      <c r="H16" s="115">
        <f t="shared" si="0"/>
        <v>1</v>
      </c>
      <c r="I16" s="138" t="s">
        <v>220</v>
      </c>
      <c r="J16" s="117" t="s">
        <v>395</v>
      </c>
      <c r="K16" s="34"/>
      <c r="L16" s="35"/>
      <c r="M16" s="34"/>
      <c r="N16" s="34"/>
      <c r="O16" s="34"/>
      <c r="P16" s="34"/>
      <c r="Q16" s="34"/>
      <c r="R16" s="34"/>
    </row>
    <row r="17" spans="1:18" s="36" customFormat="1" ht="51" x14ac:dyDescent="0.2">
      <c r="A17" s="38">
        <v>9</v>
      </c>
      <c r="B17" s="37" t="s">
        <v>27</v>
      </c>
      <c r="C17" s="116" t="s">
        <v>96</v>
      </c>
      <c r="D17" s="119"/>
      <c r="E17" s="115">
        <f t="shared" si="1"/>
        <v>1</v>
      </c>
      <c r="F17" s="115"/>
      <c r="G17" s="115"/>
      <c r="H17" s="115">
        <f t="shared" si="0"/>
        <v>1</v>
      </c>
      <c r="I17" s="138" t="s">
        <v>212</v>
      </c>
      <c r="J17" s="120"/>
      <c r="K17" s="34"/>
      <c r="L17" s="35"/>
      <c r="M17" s="34"/>
      <c r="N17" s="34"/>
      <c r="O17" s="34"/>
      <c r="P17" s="34"/>
      <c r="Q17" s="34"/>
      <c r="R17" s="34"/>
    </row>
    <row r="18" spans="1:18" s="36" customFormat="1" ht="51" x14ac:dyDescent="0.2">
      <c r="A18" s="38">
        <v>10</v>
      </c>
      <c r="B18" s="37" t="s">
        <v>28</v>
      </c>
      <c r="C18" s="116" t="s">
        <v>96</v>
      </c>
      <c r="D18" s="119"/>
      <c r="E18" s="115">
        <f t="shared" si="1"/>
        <v>1</v>
      </c>
      <c r="F18" s="115"/>
      <c r="G18" s="115"/>
      <c r="H18" s="115">
        <f t="shared" si="0"/>
        <v>1</v>
      </c>
      <c r="I18" s="138" t="s">
        <v>215</v>
      </c>
      <c r="J18" s="117"/>
      <c r="K18" s="34"/>
      <c r="L18" s="35"/>
      <c r="M18" s="34"/>
      <c r="N18" s="34"/>
      <c r="O18" s="34"/>
      <c r="P18" s="34"/>
      <c r="Q18" s="34"/>
      <c r="R18" s="34"/>
    </row>
    <row r="19" spans="1:18" s="36" customFormat="1" ht="25.5" x14ac:dyDescent="0.2">
      <c r="A19" s="38">
        <v>11</v>
      </c>
      <c r="B19" s="37" t="s">
        <v>63</v>
      </c>
      <c r="C19" s="116" t="s">
        <v>97</v>
      </c>
      <c r="D19" s="119"/>
      <c r="E19" s="115">
        <f t="shared" si="1"/>
        <v>0</v>
      </c>
      <c r="F19" s="115"/>
      <c r="G19" s="115"/>
      <c r="H19" s="115">
        <f t="shared" si="0"/>
        <v>0</v>
      </c>
      <c r="I19" s="138" t="s">
        <v>218</v>
      </c>
      <c r="J19" s="117" t="s">
        <v>376</v>
      </c>
      <c r="K19" s="34"/>
      <c r="L19" s="35"/>
      <c r="M19" s="34"/>
      <c r="N19" s="34"/>
      <c r="O19" s="34"/>
      <c r="P19" s="34"/>
      <c r="Q19" s="34"/>
      <c r="R19" s="34"/>
    </row>
    <row r="20" spans="1:18" s="36" customFormat="1" ht="114.75" x14ac:dyDescent="0.2">
      <c r="A20" s="38">
        <v>12</v>
      </c>
      <c r="B20" s="37" t="s">
        <v>29</v>
      </c>
      <c r="C20" s="116" t="s">
        <v>97</v>
      </c>
      <c r="D20" s="114"/>
      <c r="E20" s="115">
        <f t="shared" si="1"/>
        <v>0</v>
      </c>
      <c r="F20" s="115"/>
      <c r="G20" s="115"/>
      <c r="H20" s="115">
        <f t="shared" si="0"/>
        <v>0</v>
      </c>
      <c r="I20" s="138" t="s">
        <v>221</v>
      </c>
      <c r="J20" s="116" t="s">
        <v>185</v>
      </c>
      <c r="K20" s="34"/>
      <c r="L20" s="35"/>
      <c r="M20" s="34"/>
      <c r="N20" s="34"/>
      <c r="O20" s="34"/>
      <c r="P20" s="34"/>
      <c r="Q20" s="34"/>
      <c r="R20" s="34"/>
    </row>
    <row r="21" spans="1:18" s="36" customFormat="1" ht="25.5" x14ac:dyDescent="0.2">
      <c r="A21" s="38">
        <v>13</v>
      </c>
      <c r="B21" s="37" t="s">
        <v>30</v>
      </c>
      <c r="C21" s="116" t="s">
        <v>97</v>
      </c>
      <c r="D21" s="114"/>
      <c r="E21" s="115">
        <f t="shared" si="1"/>
        <v>0</v>
      </c>
      <c r="F21" s="115"/>
      <c r="G21" s="115"/>
      <c r="H21" s="115">
        <f t="shared" si="0"/>
        <v>0</v>
      </c>
      <c r="I21" s="138"/>
      <c r="J21" s="116" t="s">
        <v>225</v>
      </c>
      <c r="K21" s="34"/>
      <c r="L21" s="35"/>
      <c r="M21" s="34"/>
      <c r="N21" s="34"/>
      <c r="O21" s="34"/>
      <c r="P21" s="34"/>
      <c r="Q21" s="34"/>
      <c r="R21" s="34"/>
    </row>
    <row r="22" spans="1:18" s="36" customFormat="1" ht="51" x14ac:dyDescent="0.2">
      <c r="A22" s="38">
        <v>14</v>
      </c>
      <c r="B22" s="37" t="s">
        <v>67</v>
      </c>
      <c r="C22" s="116" t="s">
        <v>96</v>
      </c>
      <c r="D22" s="114"/>
      <c r="E22" s="115">
        <f t="shared" si="1"/>
        <v>1</v>
      </c>
      <c r="F22" s="115"/>
      <c r="G22" s="115"/>
      <c r="H22" s="115">
        <f t="shared" si="0"/>
        <v>1</v>
      </c>
      <c r="I22" s="138" t="s">
        <v>223</v>
      </c>
      <c r="J22" s="116" t="s">
        <v>396</v>
      </c>
      <c r="K22" s="34"/>
      <c r="L22" s="35"/>
      <c r="M22" s="34"/>
      <c r="N22" s="34"/>
      <c r="O22" s="34"/>
      <c r="P22" s="34"/>
      <c r="Q22" s="34"/>
      <c r="R22" s="34"/>
    </row>
    <row r="23" spans="1:18" s="36" customFormat="1" ht="51" x14ac:dyDescent="0.2">
      <c r="A23" s="38">
        <v>15</v>
      </c>
      <c r="B23" s="37" t="s">
        <v>31</v>
      </c>
      <c r="C23" s="116" t="s">
        <v>96</v>
      </c>
      <c r="D23" s="119"/>
      <c r="E23" s="115">
        <f t="shared" si="1"/>
        <v>1</v>
      </c>
      <c r="F23" s="115"/>
      <c r="G23" s="115"/>
      <c r="H23" s="115">
        <f t="shared" si="0"/>
        <v>1</v>
      </c>
      <c r="I23" s="138" t="s">
        <v>140</v>
      </c>
      <c r="J23" s="117"/>
      <c r="K23" s="34"/>
      <c r="L23" s="35"/>
      <c r="M23" s="34"/>
      <c r="N23" s="34"/>
      <c r="O23" s="34"/>
      <c r="P23" s="34"/>
      <c r="Q23" s="34"/>
      <c r="R23" s="34"/>
    </row>
    <row r="24" spans="1:18" s="36" customFormat="1" ht="102" x14ac:dyDescent="0.2">
      <c r="A24" s="38">
        <v>16</v>
      </c>
      <c r="B24" s="37" t="s">
        <v>32</v>
      </c>
      <c r="C24" s="116" t="s">
        <v>97</v>
      </c>
      <c r="D24" s="114"/>
      <c r="E24" s="115">
        <f t="shared" si="1"/>
        <v>0</v>
      </c>
      <c r="F24" s="115"/>
      <c r="G24" s="115"/>
      <c r="H24" s="115">
        <f t="shared" si="0"/>
        <v>0</v>
      </c>
      <c r="I24" s="138" t="s">
        <v>232</v>
      </c>
      <c r="J24" s="116" t="s">
        <v>406</v>
      </c>
      <c r="K24" s="34"/>
      <c r="L24" s="35"/>
      <c r="M24" s="34"/>
      <c r="N24" s="34"/>
      <c r="O24" s="34"/>
      <c r="P24" s="34"/>
      <c r="Q24" s="34"/>
      <c r="R24" s="34"/>
    </row>
    <row r="25" spans="1:18" s="36" customFormat="1" ht="76.5" x14ac:dyDescent="0.2">
      <c r="A25" s="38">
        <v>17</v>
      </c>
      <c r="B25" s="37" t="s">
        <v>33</v>
      </c>
      <c r="C25" s="116" t="s">
        <v>96</v>
      </c>
      <c r="D25" s="119"/>
      <c r="E25" s="115">
        <f t="shared" si="1"/>
        <v>1</v>
      </c>
      <c r="F25" s="115"/>
      <c r="G25" s="115"/>
      <c r="H25" s="115">
        <f t="shared" si="0"/>
        <v>1</v>
      </c>
      <c r="I25" s="138" t="s">
        <v>239</v>
      </c>
      <c r="J25" s="116" t="s">
        <v>377</v>
      </c>
      <c r="K25" s="34"/>
      <c r="L25" s="35"/>
      <c r="M25" s="34"/>
      <c r="N25" s="34"/>
      <c r="O25" s="34"/>
      <c r="P25" s="34"/>
      <c r="Q25" s="34"/>
      <c r="R25" s="34"/>
    </row>
    <row r="26" spans="1:18" s="36" customFormat="1" ht="51" x14ac:dyDescent="0.2">
      <c r="A26" s="38">
        <v>18</v>
      </c>
      <c r="B26" s="37" t="s">
        <v>34</v>
      </c>
      <c r="C26" s="116" t="s">
        <v>96</v>
      </c>
      <c r="D26" s="119"/>
      <c r="E26" s="115">
        <f t="shared" si="1"/>
        <v>1</v>
      </c>
      <c r="F26" s="115"/>
      <c r="G26" s="115"/>
      <c r="H26" s="115">
        <f t="shared" si="0"/>
        <v>1</v>
      </c>
      <c r="I26" s="138" t="s">
        <v>242</v>
      </c>
      <c r="J26" s="117"/>
      <c r="K26" s="34"/>
      <c r="L26" s="35"/>
      <c r="M26" s="34"/>
      <c r="N26" s="34"/>
      <c r="O26" s="34"/>
      <c r="P26" s="34"/>
      <c r="Q26" s="34"/>
      <c r="R26" s="34"/>
    </row>
    <row r="27" spans="1:18" ht="63.75" x14ac:dyDescent="0.2">
      <c r="A27" s="38">
        <v>19</v>
      </c>
      <c r="B27" s="37" t="s">
        <v>35</v>
      </c>
      <c r="C27" s="116" t="s">
        <v>97</v>
      </c>
      <c r="D27" s="58"/>
      <c r="E27" s="115">
        <f t="shared" si="1"/>
        <v>0</v>
      </c>
      <c r="F27" s="115"/>
      <c r="G27" s="115"/>
      <c r="H27" s="115">
        <f t="shared" si="0"/>
        <v>0</v>
      </c>
      <c r="I27" s="138" t="s">
        <v>144</v>
      </c>
      <c r="J27" s="117" t="s">
        <v>378</v>
      </c>
      <c r="K27" s="19"/>
      <c r="L27" s="3"/>
      <c r="M27" s="19"/>
      <c r="N27" s="19"/>
      <c r="O27" s="19"/>
      <c r="P27" s="19"/>
      <c r="Q27" s="19"/>
      <c r="R27" s="19"/>
    </row>
    <row r="28" spans="1:18" ht="63.75" x14ac:dyDescent="0.2">
      <c r="A28" s="38">
        <v>20</v>
      </c>
      <c r="B28" s="37" t="s">
        <v>36</v>
      </c>
      <c r="C28" s="116" t="s">
        <v>97</v>
      </c>
      <c r="D28" s="58"/>
      <c r="E28" s="115">
        <f t="shared" si="1"/>
        <v>0</v>
      </c>
      <c r="F28" s="115"/>
      <c r="G28" s="115"/>
      <c r="H28" s="115">
        <f t="shared" si="0"/>
        <v>0</v>
      </c>
      <c r="I28" s="138" t="s">
        <v>245</v>
      </c>
      <c r="J28" s="117" t="s">
        <v>281</v>
      </c>
      <c r="K28" s="19"/>
      <c r="L28" s="3"/>
      <c r="M28" s="19"/>
      <c r="N28" s="19"/>
      <c r="O28" s="19"/>
      <c r="P28" s="19"/>
      <c r="Q28" s="19"/>
      <c r="R28" s="19"/>
    </row>
    <row r="29" spans="1:18" ht="63.75" x14ac:dyDescent="0.2">
      <c r="A29" s="38">
        <v>21</v>
      </c>
      <c r="B29" s="37" t="s">
        <v>37</v>
      </c>
      <c r="C29" s="116" t="s">
        <v>96</v>
      </c>
      <c r="D29" s="119" t="s">
        <v>186</v>
      </c>
      <c r="E29" s="115">
        <f t="shared" si="1"/>
        <v>1</v>
      </c>
      <c r="F29" s="115"/>
      <c r="G29" s="115"/>
      <c r="H29" s="115">
        <f t="shared" si="0"/>
        <v>1</v>
      </c>
      <c r="I29" s="138" t="s">
        <v>181</v>
      </c>
      <c r="J29" s="117" t="s">
        <v>184</v>
      </c>
      <c r="K29" s="19"/>
      <c r="L29" s="3"/>
      <c r="M29" s="19"/>
      <c r="N29" s="19"/>
      <c r="O29" s="19"/>
      <c r="P29" s="19"/>
      <c r="Q29" s="19"/>
      <c r="R29" s="19"/>
    </row>
    <row r="30" spans="1:18" ht="102" x14ac:dyDescent="0.2">
      <c r="A30" s="38">
        <v>22</v>
      </c>
      <c r="B30" s="37" t="s">
        <v>38</v>
      </c>
      <c r="C30" s="116" t="s">
        <v>96</v>
      </c>
      <c r="D30" s="121"/>
      <c r="E30" s="115">
        <f t="shared" si="1"/>
        <v>1</v>
      </c>
      <c r="F30" s="115"/>
      <c r="G30" s="115"/>
      <c r="H30" s="115">
        <f t="shared" si="0"/>
        <v>1</v>
      </c>
      <c r="I30" s="138" t="s">
        <v>250</v>
      </c>
      <c r="J30" s="117"/>
      <c r="K30" s="19"/>
      <c r="L30" s="3"/>
      <c r="M30" s="19"/>
      <c r="N30" s="19"/>
      <c r="O30" s="19"/>
      <c r="P30" s="19"/>
      <c r="Q30" s="19"/>
      <c r="R30" s="19"/>
    </row>
    <row r="31" spans="1:18" ht="38.25" x14ac:dyDescent="0.2">
      <c r="A31" s="38">
        <v>23</v>
      </c>
      <c r="B31" s="37" t="s">
        <v>39</v>
      </c>
      <c r="C31" s="116" t="s">
        <v>97</v>
      </c>
      <c r="D31" s="119"/>
      <c r="E31" s="115">
        <f t="shared" si="1"/>
        <v>0</v>
      </c>
      <c r="F31" s="115"/>
      <c r="G31" s="115"/>
      <c r="H31" s="115">
        <f t="shared" si="0"/>
        <v>0</v>
      </c>
      <c r="I31" s="138" t="s">
        <v>255</v>
      </c>
      <c r="J31" s="117" t="s">
        <v>256</v>
      </c>
      <c r="K31" s="19"/>
      <c r="L31" s="3"/>
      <c r="M31" s="19"/>
      <c r="N31" s="19"/>
      <c r="O31" s="19"/>
      <c r="P31" s="19"/>
      <c r="Q31" s="19"/>
      <c r="R31" s="19"/>
    </row>
    <row r="32" spans="1:18" ht="51" x14ac:dyDescent="0.2">
      <c r="A32" s="38">
        <v>24</v>
      </c>
      <c r="B32" s="37" t="s">
        <v>40</v>
      </c>
      <c r="C32" s="116" t="s">
        <v>96</v>
      </c>
      <c r="D32" s="119" t="s">
        <v>183</v>
      </c>
      <c r="E32" s="115">
        <f t="shared" si="1"/>
        <v>1</v>
      </c>
      <c r="F32" s="115"/>
      <c r="G32" s="115"/>
      <c r="H32" s="115">
        <f t="shared" si="0"/>
        <v>1</v>
      </c>
      <c r="I32" s="138" t="s">
        <v>154</v>
      </c>
      <c r="J32" s="117" t="s">
        <v>397</v>
      </c>
      <c r="K32" s="19"/>
      <c r="L32" s="3"/>
      <c r="M32" s="19"/>
      <c r="N32" s="19"/>
      <c r="O32" s="19"/>
      <c r="P32" s="19"/>
      <c r="Q32" s="19"/>
      <c r="R32" s="19"/>
    </row>
    <row r="33" spans="1:18" ht="51" x14ac:dyDescent="0.2">
      <c r="A33" s="38">
        <v>25</v>
      </c>
      <c r="B33" s="37" t="s">
        <v>41</v>
      </c>
      <c r="C33" s="116" t="s">
        <v>96</v>
      </c>
      <c r="D33" s="119"/>
      <c r="E33" s="115">
        <f t="shared" si="1"/>
        <v>1</v>
      </c>
      <c r="F33" s="115"/>
      <c r="G33" s="115"/>
      <c r="H33" s="115">
        <f t="shared" si="0"/>
        <v>1</v>
      </c>
      <c r="I33" s="138" t="s">
        <v>262</v>
      </c>
      <c r="J33" s="117"/>
      <c r="K33" s="19"/>
      <c r="L33" s="3"/>
      <c r="M33" s="19"/>
      <c r="N33" s="19"/>
      <c r="O33" s="19"/>
      <c r="P33" s="19"/>
      <c r="Q33" s="19"/>
      <c r="R33" s="19"/>
    </row>
    <row r="34" spans="1:18" ht="51" x14ac:dyDescent="0.2">
      <c r="A34" s="38">
        <v>26</v>
      </c>
      <c r="B34" s="37" t="s">
        <v>42</v>
      </c>
      <c r="C34" s="116" t="s">
        <v>96</v>
      </c>
      <c r="D34" s="119"/>
      <c r="E34" s="115">
        <f t="shared" si="1"/>
        <v>1</v>
      </c>
      <c r="F34" s="115"/>
      <c r="G34" s="115"/>
      <c r="H34" s="115">
        <f t="shared" si="0"/>
        <v>1</v>
      </c>
      <c r="I34" s="138" t="s">
        <v>269</v>
      </c>
      <c r="J34" s="117"/>
      <c r="K34" s="19"/>
      <c r="L34" s="3"/>
      <c r="M34" s="19"/>
      <c r="N34" s="19"/>
      <c r="O34" s="19"/>
      <c r="P34" s="19"/>
      <c r="Q34" s="19"/>
      <c r="R34" s="19"/>
    </row>
    <row r="35" spans="1:18" ht="165.75" x14ac:dyDescent="0.2">
      <c r="A35" s="38">
        <v>27</v>
      </c>
      <c r="B35" s="37" t="s">
        <v>43</v>
      </c>
      <c r="C35" s="116" t="s">
        <v>97</v>
      </c>
      <c r="D35" s="119"/>
      <c r="E35" s="115">
        <f t="shared" si="1"/>
        <v>0</v>
      </c>
      <c r="F35" s="115"/>
      <c r="G35" s="115"/>
      <c r="H35" s="115">
        <f t="shared" si="0"/>
        <v>0</v>
      </c>
      <c r="I35" s="138" t="s">
        <v>274</v>
      </c>
      <c r="J35" s="117" t="s">
        <v>383</v>
      </c>
      <c r="K35" s="19"/>
      <c r="L35" s="3"/>
      <c r="M35" s="19"/>
      <c r="N35" s="19"/>
      <c r="O35" s="19"/>
      <c r="P35" s="19"/>
      <c r="Q35" s="19"/>
      <c r="R35" s="19"/>
    </row>
    <row r="36" spans="1:18" ht="25.5" x14ac:dyDescent="0.2">
      <c r="A36" s="38">
        <v>28</v>
      </c>
      <c r="B36" s="37" t="s">
        <v>44</v>
      </c>
      <c r="C36" s="116" t="s">
        <v>97</v>
      </c>
      <c r="D36" s="119"/>
      <c r="E36" s="115">
        <f t="shared" si="1"/>
        <v>0</v>
      </c>
      <c r="F36" s="115"/>
      <c r="G36" s="115"/>
      <c r="H36" s="115">
        <f t="shared" si="0"/>
        <v>0</v>
      </c>
      <c r="I36" s="138" t="s">
        <v>276</v>
      </c>
      <c r="J36" s="116" t="s">
        <v>278</v>
      </c>
      <c r="K36" s="19"/>
      <c r="L36" s="3"/>
      <c r="M36" s="19"/>
      <c r="N36" s="19"/>
      <c r="O36" s="19"/>
      <c r="P36" s="19"/>
      <c r="Q36" s="19"/>
      <c r="R36" s="19"/>
    </row>
    <row r="37" spans="1:18" ht="63.75" x14ac:dyDescent="0.2">
      <c r="A37" s="38">
        <v>29</v>
      </c>
      <c r="B37" s="37" t="s">
        <v>45</v>
      </c>
      <c r="C37" s="116" t="s">
        <v>96</v>
      </c>
      <c r="D37" s="119" t="s">
        <v>189</v>
      </c>
      <c r="E37" s="115">
        <f t="shared" si="1"/>
        <v>1</v>
      </c>
      <c r="F37" s="115"/>
      <c r="G37" s="115"/>
      <c r="H37" s="115">
        <f t="shared" si="0"/>
        <v>1</v>
      </c>
      <c r="I37" s="138" t="s">
        <v>280</v>
      </c>
      <c r="J37" s="116" t="s">
        <v>281</v>
      </c>
      <c r="K37" s="19"/>
      <c r="L37" s="3"/>
      <c r="M37" s="19"/>
      <c r="N37" s="19"/>
      <c r="O37" s="19"/>
      <c r="P37" s="19"/>
      <c r="Q37" s="19"/>
      <c r="R37" s="19"/>
    </row>
    <row r="38" spans="1:18" s="7" customFormat="1" ht="51" x14ac:dyDescent="0.2">
      <c r="A38" s="39">
        <v>30</v>
      </c>
      <c r="B38" s="37" t="s">
        <v>46</v>
      </c>
      <c r="C38" s="116" t="s">
        <v>96</v>
      </c>
      <c r="D38" s="119"/>
      <c r="E38" s="115">
        <f t="shared" si="1"/>
        <v>1</v>
      </c>
      <c r="F38" s="115"/>
      <c r="G38" s="115"/>
      <c r="H38" s="115">
        <f t="shared" si="0"/>
        <v>1</v>
      </c>
      <c r="I38" s="138" t="s">
        <v>286</v>
      </c>
      <c r="J38" s="117"/>
      <c r="K38" s="6"/>
      <c r="L38" s="3"/>
      <c r="M38" s="6"/>
      <c r="N38" s="6"/>
      <c r="O38" s="6"/>
      <c r="P38" s="6"/>
      <c r="Q38" s="6"/>
      <c r="R38" s="6"/>
    </row>
    <row r="39" spans="1:18" s="7" customFormat="1" ht="51" x14ac:dyDescent="0.2">
      <c r="A39" s="39">
        <v>31</v>
      </c>
      <c r="B39" s="37" t="s">
        <v>47</v>
      </c>
      <c r="C39" s="116" t="s">
        <v>96</v>
      </c>
      <c r="D39" s="119"/>
      <c r="E39" s="115">
        <f t="shared" si="1"/>
        <v>1</v>
      </c>
      <c r="F39" s="115"/>
      <c r="G39" s="115"/>
      <c r="H39" s="115">
        <f t="shared" si="0"/>
        <v>1</v>
      </c>
      <c r="I39" s="138" t="s">
        <v>291</v>
      </c>
      <c r="J39" s="116"/>
      <c r="K39" s="6"/>
      <c r="L39" s="3"/>
      <c r="M39" s="6"/>
      <c r="N39" s="6"/>
      <c r="O39" s="6"/>
      <c r="P39" s="6"/>
      <c r="Q39" s="6"/>
      <c r="R39" s="6"/>
    </row>
    <row r="40" spans="1:18" ht="51" x14ac:dyDescent="0.2">
      <c r="A40" s="39">
        <v>32</v>
      </c>
      <c r="B40" s="37" t="s">
        <v>48</v>
      </c>
      <c r="C40" s="116" t="s">
        <v>96</v>
      </c>
      <c r="D40" s="119"/>
      <c r="E40" s="115">
        <f t="shared" si="1"/>
        <v>1</v>
      </c>
      <c r="F40" s="115"/>
      <c r="G40" s="115"/>
      <c r="H40" s="115">
        <f t="shared" si="0"/>
        <v>1</v>
      </c>
      <c r="I40" s="138" t="s">
        <v>297</v>
      </c>
      <c r="J40" s="117" t="s">
        <v>298</v>
      </c>
      <c r="K40" s="19"/>
      <c r="L40" s="3"/>
      <c r="M40" s="19"/>
      <c r="N40" s="19"/>
      <c r="O40" s="19"/>
      <c r="P40" s="19"/>
      <c r="Q40" s="19"/>
      <c r="R40" s="19"/>
    </row>
    <row r="41" spans="1:18" s="7" customFormat="1" ht="51" x14ac:dyDescent="0.2">
      <c r="A41" s="39">
        <v>33</v>
      </c>
      <c r="B41" s="37" t="s">
        <v>49</v>
      </c>
      <c r="C41" s="116" t="s">
        <v>96</v>
      </c>
      <c r="D41" s="119"/>
      <c r="E41" s="115">
        <f t="shared" si="1"/>
        <v>1</v>
      </c>
      <c r="F41" s="115"/>
      <c r="G41" s="115"/>
      <c r="H41" s="115">
        <f t="shared" si="0"/>
        <v>1</v>
      </c>
      <c r="I41" s="138" t="s">
        <v>300</v>
      </c>
      <c r="J41" s="117"/>
      <c r="K41" s="6"/>
      <c r="L41" s="3"/>
      <c r="M41" s="6"/>
      <c r="N41" s="6"/>
      <c r="O41" s="6"/>
      <c r="P41" s="6"/>
      <c r="Q41" s="6"/>
      <c r="R41" s="6"/>
    </row>
    <row r="42" spans="1:18" s="7" customFormat="1" ht="89.25" x14ac:dyDescent="0.2">
      <c r="A42" s="39">
        <v>34</v>
      </c>
      <c r="B42" s="37" t="s">
        <v>50</v>
      </c>
      <c r="C42" s="116" t="s">
        <v>97</v>
      </c>
      <c r="D42" s="119"/>
      <c r="E42" s="115">
        <f t="shared" si="1"/>
        <v>0</v>
      </c>
      <c r="F42" s="115"/>
      <c r="G42" s="115"/>
      <c r="H42" s="115">
        <f t="shared" si="0"/>
        <v>0</v>
      </c>
      <c r="I42" s="138" t="s">
        <v>305</v>
      </c>
      <c r="J42" s="117" t="s">
        <v>360</v>
      </c>
      <c r="K42" s="6"/>
      <c r="L42" s="3"/>
      <c r="M42" s="6"/>
      <c r="N42" s="6"/>
      <c r="O42" s="6"/>
      <c r="P42" s="6"/>
      <c r="Q42" s="6"/>
      <c r="R42" s="6"/>
    </row>
    <row r="43" spans="1:18" s="7" customFormat="1" ht="89.25" x14ac:dyDescent="0.2">
      <c r="A43" s="39">
        <v>35</v>
      </c>
      <c r="B43" s="37" t="s">
        <v>51</v>
      </c>
      <c r="C43" s="116" t="s">
        <v>97</v>
      </c>
      <c r="D43" s="119"/>
      <c r="E43" s="115">
        <f t="shared" si="1"/>
        <v>0</v>
      </c>
      <c r="F43" s="115"/>
      <c r="G43" s="115"/>
      <c r="H43" s="115">
        <f t="shared" si="0"/>
        <v>0</v>
      </c>
      <c r="I43" s="138" t="s">
        <v>306</v>
      </c>
      <c r="J43" s="117" t="s">
        <v>379</v>
      </c>
      <c r="K43" s="6"/>
      <c r="L43" s="3"/>
      <c r="M43" s="6"/>
      <c r="N43" s="6"/>
      <c r="O43" s="6"/>
      <c r="P43" s="6"/>
      <c r="Q43" s="6"/>
      <c r="R43" s="6"/>
    </row>
    <row r="44" spans="1:18" s="7" customFormat="1" ht="63.75" x14ac:dyDescent="0.2">
      <c r="A44" s="38">
        <v>36</v>
      </c>
      <c r="B44" s="37" t="s">
        <v>53</v>
      </c>
      <c r="C44" s="116" t="s">
        <v>96</v>
      </c>
      <c r="D44" s="119" t="s">
        <v>311</v>
      </c>
      <c r="E44" s="115">
        <f t="shared" si="1"/>
        <v>1</v>
      </c>
      <c r="F44" s="115"/>
      <c r="G44" s="115"/>
      <c r="H44" s="115">
        <f t="shared" si="0"/>
        <v>1</v>
      </c>
      <c r="I44" s="138" t="s">
        <v>162</v>
      </c>
      <c r="J44" s="117" t="s">
        <v>361</v>
      </c>
      <c r="K44" s="6"/>
      <c r="L44" s="3"/>
      <c r="M44" s="6"/>
      <c r="N44" s="6"/>
      <c r="O44" s="6"/>
      <c r="P44" s="6"/>
      <c r="Q44" s="6"/>
      <c r="R44" s="6"/>
    </row>
    <row r="45" spans="1:18" s="7" customFormat="1" ht="76.5" x14ac:dyDescent="0.2">
      <c r="A45" s="38">
        <v>37</v>
      </c>
      <c r="B45" s="37" t="s">
        <v>54</v>
      </c>
      <c r="C45" s="116" t="s">
        <v>96</v>
      </c>
      <c r="D45" s="119" t="s">
        <v>193</v>
      </c>
      <c r="E45" s="115">
        <f t="shared" si="1"/>
        <v>1</v>
      </c>
      <c r="F45" s="115"/>
      <c r="G45" s="115"/>
      <c r="H45" s="115">
        <f t="shared" si="0"/>
        <v>1</v>
      </c>
      <c r="I45" s="138" t="s">
        <v>312</v>
      </c>
      <c r="J45" s="117" t="s">
        <v>281</v>
      </c>
      <c r="K45" s="6"/>
      <c r="L45" s="3"/>
      <c r="M45" s="6"/>
      <c r="N45" s="6"/>
      <c r="O45" s="6"/>
      <c r="P45" s="6"/>
      <c r="Q45" s="6"/>
      <c r="R45" s="6"/>
    </row>
    <row r="46" spans="1:18" ht="63.75" x14ac:dyDescent="0.2">
      <c r="A46" s="38">
        <v>38</v>
      </c>
      <c r="B46" s="37" t="s">
        <v>55</v>
      </c>
      <c r="C46" s="116" t="s">
        <v>96</v>
      </c>
      <c r="D46" s="119" t="s">
        <v>196</v>
      </c>
      <c r="E46" s="115">
        <f t="shared" si="1"/>
        <v>1</v>
      </c>
      <c r="F46" s="115"/>
      <c r="G46" s="115"/>
      <c r="H46" s="115">
        <f t="shared" si="0"/>
        <v>1</v>
      </c>
      <c r="I46" s="138" t="s">
        <v>195</v>
      </c>
      <c r="J46" s="117" t="s">
        <v>281</v>
      </c>
      <c r="K46" s="19"/>
      <c r="L46" s="3"/>
      <c r="M46" s="19"/>
      <c r="N46" s="19"/>
      <c r="O46" s="19"/>
      <c r="P46" s="19"/>
      <c r="Q46" s="19"/>
      <c r="R46" s="19"/>
    </row>
    <row r="47" spans="1:18" ht="63.75" x14ac:dyDescent="0.2">
      <c r="A47" s="38">
        <v>39</v>
      </c>
      <c r="B47" s="37" t="s">
        <v>52</v>
      </c>
      <c r="C47" s="116" t="s">
        <v>97</v>
      </c>
      <c r="D47" s="119" t="s">
        <v>183</v>
      </c>
      <c r="E47" s="115">
        <f t="shared" si="1"/>
        <v>0</v>
      </c>
      <c r="F47" s="115"/>
      <c r="G47" s="115"/>
      <c r="H47" s="115">
        <f t="shared" si="0"/>
        <v>0</v>
      </c>
      <c r="I47" s="138" t="s">
        <v>165</v>
      </c>
      <c r="J47" s="117" t="s">
        <v>363</v>
      </c>
    </row>
    <row r="48" spans="1:18" ht="38.25" x14ac:dyDescent="0.2">
      <c r="A48" s="38">
        <v>40</v>
      </c>
      <c r="B48" s="37" t="s">
        <v>56</v>
      </c>
      <c r="C48" s="116" t="s">
        <v>97</v>
      </c>
      <c r="D48" s="119"/>
      <c r="E48" s="115">
        <f t="shared" si="1"/>
        <v>0</v>
      </c>
      <c r="F48" s="115"/>
      <c r="G48" s="115"/>
      <c r="H48" s="115">
        <f t="shared" si="0"/>
        <v>0</v>
      </c>
      <c r="I48" s="138" t="s">
        <v>386</v>
      </c>
      <c r="J48" s="117" t="s">
        <v>322</v>
      </c>
    </row>
    <row r="49" spans="1:10" ht="76.5" x14ac:dyDescent="0.2">
      <c r="A49" s="38">
        <v>41</v>
      </c>
      <c r="B49" s="37" t="s">
        <v>57</v>
      </c>
      <c r="C49" s="116" t="s">
        <v>97</v>
      </c>
      <c r="D49" s="119" t="s">
        <v>327</v>
      </c>
      <c r="E49" s="115">
        <f t="shared" si="1"/>
        <v>0</v>
      </c>
      <c r="F49" s="115"/>
      <c r="G49" s="115"/>
      <c r="H49" s="115">
        <f t="shared" si="0"/>
        <v>0</v>
      </c>
      <c r="I49" s="138" t="s">
        <v>332</v>
      </c>
      <c r="J49" s="116" t="s">
        <v>362</v>
      </c>
    </row>
    <row r="50" spans="1:10" ht="63.75" x14ac:dyDescent="0.2">
      <c r="A50" s="38">
        <v>42</v>
      </c>
      <c r="B50" s="37" t="s">
        <v>58</v>
      </c>
      <c r="C50" s="116" t="s">
        <v>96</v>
      </c>
      <c r="D50" s="119"/>
      <c r="E50" s="115">
        <f t="shared" si="1"/>
        <v>1</v>
      </c>
      <c r="F50" s="115"/>
      <c r="G50" s="115"/>
      <c r="H50" s="115">
        <f t="shared" si="0"/>
        <v>1</v>
      </c>
      <c r="I50" s="138" t="s">
        <v>198</v>
      </c>
      <c r="J50" s="117" t="s">
        <v>333</v>
      </c>
    </row>
    <row r="51" spans="1:10" x14ac:dyDescent="0.2">
      <c r="I51" s="24"/>
      <c r="J51" s="24"/>
    </row>
    <row r="52" spans="1:10" x14ac:dyDescent="0.2">
      <c r="I52" s="24"/>
    </row>
    <row r="53" spans="1:10" x14ac:dyDescent="0.2">
      <c r="A53" s="13"/>
      <c r="B53" s="8"/>
      <c r="C53" s="8"/>
      <c r="D53" s="8"/>
      <c r="E53" s="14"/>
      <c r="F53" s="14"/>
      <c r="G53" s="14"/>
      <c r="H53" s="14"/>
      <c r="I53" s="107"/>
      <c r="J53" s="14"/>
    </row>
    <row r="57" spans="1:10" x14ac:dyDescent="0.2">
      <c r="A57" s="13"/>
      <c r="B57" s="8"/>
      <c r="C57" s="8"/>
      <c r="D57" s="8"/>
      <c r="E57" s="14"/>
      <c r="F57" s="14"/>
      <c r="G57" s="14"/>
      <c r="H57" s="14"/>
      <c r="I57" s="14"/>
      <c r="J57" s="14"/>
    </row>
    <row r="60" spans="1:10" x14ac:dyDescent="0.2">
      <c r="A60" s="13"/>
      <c r="B60" s="8"/>
      <c r="C60" s="8"/>
      <c r="D60" s="8"/>
      <c r="E60" s="14"/>
      <c r="F60" s="14"/>
      <c r="G60" s="14"/>
      <c r="H60" s="14"/>
      <c r="I60" s="14"/>
      <c r="J60" s="14"/>
    </row>
    <row r="64" spans="1:10" x14ac:dyDescent="0.2">
      <c r="A64" s="13"/>
      <c r="B64" s="8"/>
      <c r="C64" s="8"/>
      <c r="D64" s="8"/>
      <c r="E64" s="14"/>
      <c r="F64" s="14"/>
      <c r="G64" s="14"/>
      <c r="H64" s="14"/>
      <c r="I64" s="14"/>
      <c r="J64" s="14"/>
    </row>
    <row r="67" spans="1:10" x14ac:dyDescent="0.2">
      <c r="A67" s="13"/>
      <c r="B67" s="8"/>
      <c r="C67" s="8"/>
      <c r="D67" s="8"/>
      <c r="E67" s="14"/>
      <c r="F67" s="14"/>
      <c r="G67" s="14"/>
      <c r="H67" s="14"/>
      <c r="I67" s="14"/>
      <c r="J67" s="14"/>
    </row>
    <row r="71" spans="1:10" x14ac:dyDescent="0.2">
      <c r="A71" s="13"/>
      <c r="B71" s="8"/>
      <c r="C71" s="8"/>
      <c r="D71" s="8"/>
      <c r="E71" s="14"/>
      <c r="F71" s="14"/>
      <c r="G71" s="14"/>
      <c r="H71" s="14"/>
      <c r="I71" s="14"/>
      <c r="J71" s="14"/>
    </row>
  </sheetData>
  <mergeCells count="10">
    <mergeCell ref="J4:J6"/>
    <mergeCell ref="A3:J3"/>
    <mergeCell ref="I4:I6"/>
    <mergeCell ref="H5:H6"/>
    <mergeCell ref="A4:A6"/>
    <mergeCell ref="B5:B6"/>
    <mergeCell ref="E5:E6"/>
    <mergeCell ref="D4:D6"/>
    <mergeCell ref="E4:H4"/>
    <mergeCell ref="F5:G5"/>
  </mergeCells>
  <dataValidations count="4">
    <dataValidation type="list" allowBlank="1" showInputMessage="1" showErrorMessage="1" sqref="C8:C11 C14:C50">
      <formula1>Выбор_1.1</formula1>
    </dataValidation>
    <dataValidation type="list" allowBlank="1" showInputMessage="1" showErrorMessage="1" sqref="F8:G11 F14:F50 G13:G50">
      <formula1>Формат</formula1>
    </dataValidation>
    <dataValidation type="list" allowBlank="1" showInputMessage="1" showErrorMessage="1" sqref="C13">
      <formula1>$C$5:$C$6</formula1>
    </dataValidation>
    <dataValidation type="list" allowBlank="1" showInputMessage="1" showErrorMessage="1" sqref="F13">
      <formula1 xml:space="preserve"> Формат</formula1>
    </dataValidation>
  </dataValidations>
  <hyperlinks>
    <hyperlink ref="I13" r:id="rId1"/>
    <hyperlink ref="I14" r:id="rId2"/>
    <hyperlink ref="I15" r:id="rId3"/>
    <hyperlink ref="I17" r:id="rId4"/>
    <hyperlink ref="I18" r:id="rId5"/>
    <hyperlink ref="I19" r:id="rId6"/>
    <hyperlink ref="I16" r:id="rId7"/>
    <hyperlink ref="I20" r:id="rId8" display=" "/>
    <hyperlink ref="I22" r:id="rId9"/>
    <hyperlink ref="I23" r:id="rId10"/>
    <hyperlink ref="I24" r:id="rId11"/>
    <hyperlink ref="I26" r:id="rId12"/>
    <hyperlink ref="I27" r:id="rId13"/>
    <hyperlink ref="I28" r:id="rId14"/>
    <hyperlink ref="I29" r:id="rId15"/>
    <hyperlink ref="I30" r:id="rId16"/>
    <hyperlink ref="I31" r:id="rId17"/>
    <hyperlink ref="I32" r:id="rId18"/>
    <hyperlink ref="I33" r:id="rId19"/>
    <hyperlink ref="I34" r:id="rId20"/>
    <hyperlink ref="I35" r:id="rId21" display="Информационное сообщение"/>
    <hyperlink ref="I36" r:id="rId22"/>
    <hyperlink ref="I37" r:id="rId23"/>
    <hyperlink ref="I38" r:id="rId24"/>
    <hyperlink ref="I39" r:id="rId25"/>
    <hyperlink ref="I40" r:id="rId26"/>
    <hyperlink ref="I41" r:id="rId27"/>
    <hyperlink ref="I42" r:id="rId28"/>
    <hyperlink ref="I43" r:id="rId29"/>
    <hyperlink ref="I44" r:id="rId30"/>
    <hyperlink ref="I45" r:id="rId31"/>
    <hyperlink ref="I46" r:id="rId32"/>
    <hyperlink ref="I47" r:id="rId33"/>
    <hyperlink ref="I49" r:id="rId34" display="http://www.engels-city.ru/publichnye-slushaniya/52253-sostoyatsya-publichnye-slushaniya-po-proektu-byudzheta-engelsskogo-munitsipalnogo-rajona-na-2019-god-i-planovyj-period-2020-i-2021-godov"/>
    <hyperlink ref="I8" r:id="rId35"/>
    <hyperlink ref="I9" r:id="rId36"/>
    <hyperlink ref="I10" r:id="rId37"/>
    <hyperlink ref="I11" r:id="rId38"/>
    <hyperlink ref="I25" r:id="rId39"/>
    <hyperlink ref="I48" r:id="rId40"/>
  </hyperlinks>
  <pageMargins left="0.51181102362204722" right="0.31496062992125984" top="0.35433070866141736" bottom="0.35433070866141736" header="0.31496062992125984" footer="0.31496062992125984"/>
  <pageSetup paperSize="9" scale="52" fitToHeight="4" orientation="landscape" r:id="rId4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1"/>
  <sheetViews>
    <sheetView view="pageBreakPreview" zoomScale="80" zoomScaleNormal="100" zoomScaleSheetLayoutView="80" workbookViewId="0">
      <pane ySplit="6" topLeftCell="A7" activePane="bottomLeft" state="frozenSplit"/>
      <selection pane="bottomLeft" activeCell="K8" sqref="K8"/>
    </sheetView>
  </sheetViews>
  <sheetFormatPr defaultRowHeight="12.75" x14ac:dyDescent="0.2"/>
  <cols>
    <col min="1" max="1" width="4.28515625" style="12" customWidth="1"/>
    <col min="2" max="2" width="22.7109375" style="22" customWidth="1"/>
    <col min="3" max="3" width="54.5703125" style="22" customWidth="1"/>
    <col min="4" max="4" width="16.42578125" style="22" customWidth="1"/>
    <col min="5" max="5" width="32.5703125" style="22" customWidth="1"/>
    <col min="6" max="6" width="21.5703125" style="11" customWidth="1"/>
    <col min="7" max="7" width="12.42578125" style="11" customWidth="1"/>
    <col min="8" max="8" width="10.85546875" style="11" customWidth="1"/>
    <col min="9" max="9" width="10.7109375" style="11" customWidth="1"/>
    <col min="10" max="10" width="9.85546875" style="11" customWidth="1"/>
    <col min="11" max="11" width="45.140625" style="11" customWidth="1"/>
    <col min="12" max="12" width="66.42578125" style="11" customWidth="1"/>
    <col min="13" max="13" width="9.140625" style="22"/>
    <col min="14" max="14" width="40" style="26" customWidth="1"/>
    <col min="15" max="16384" width="9.140625" style="22"/>
  </cols>
  <sheetData>
    <row r="1" spans="1:20" s="19" customFormat="1" ht="21" customHeight="1" x14ac:dyDescent="0.2">
      <c r="A1" s="49" t="s">
        <v>116</v>
      </c>
      <c r="B1" s="49"/>
      <c r="C1" s="49"/>
      <c r="D1" s="49"/>
      <c r="E1" s="49"/>
      <c r="F1" s="49"/>
      <c r="G1" s="49"/>
      <c r="H1" s="49"/>
      <c r="I1" s="49"/>
      <c r="J1" s="49"/>
      <c r="K1" s="49"/>
      <c r="L1" s="49"/>
      <c r="M1" s="3"/>
    </row>
    <row r="2" spans="1:20" ht="15" customHeight="1" x14ac:dyDescent="0.2">
      <c r="A2" s="17" t="s">
        <v>17</v>
      </c>
      <c r="B2" s="17"/>
      <c r="C2" s="23"/>
      <c r="D2" s="23"/>
      <c r="E2" s="23"/>
      <c r="F2" s="23"/>
      <c r="G2" s="23"/>
      <c r="H2" s="23"/>
      <c r="I2" s="23"/>
      <c r="J2" s="23"/>
      <c r="K2" s="23"/>
      <c r="L2" s="23"/>
      <c r="M2" s="26"/>
      <c r="N2" s="22"/>
    </row>
    <row r="3" spans="1:20" ht="33.75" customHeight="1" x14ac:dyDescent="0.2">
      <c r="A3" s="152" t="str">
        <f>'Методика IV этап'!B23</f>
        <v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52"/>
      <c r="C3" s="152"/>
      <c r="D3" s="152"/>
      <c r="E3" s="152"/>
      <c r="F3" s="152"/>
      <c r="G3" s="152"/>
      <c r="H3" s="152"/>
      <c r="I3" s="152"/>
      <c r="J3" s="152"/>
      <c r="K3" s="152"/>
      <c r="L3" s="152"/>
      <c r="M3" s="26"/>
      <c r="N3" s="22"/>
    </row>
    <row r="4" spans="1:20" ht="120.75" customHeight="1" x14ac:dyDescent="0.2">
      <c r="A4" s="153" t="s">
        <v>4</v>
      </c>
      <c r="B4" s="133" t="s">
        <v>15</v>
      </c>
      <c r="C4" s="133" t="str">
        <f>'Методика IV этап'!B22</f>
        <v>Проведение публичных слушаний по проекту решения о бюджете муниципального образования на очередной финансовый год (очередной финансовый год и плановый период)  и опубликование в составе материалов к проекту решения о бюджете муниципального образования на очередной финансовый год (очередной финансовый год и плановый период) итогового документа (решения/ протокола), принятого по результатам публичных слушаний, на портале (сайте)</v>
      </c>
      <c r="D4" s="133" t="s">
        <v>16</v>
      </c>
      <c r="E4" s="153" t="s">
        <v>68</v>
      </c>
      <c r="F4" s="153" t="s">
        <v>115</v>
      </c>
      <c r="G4" s="153"/>
      <c r="H4" s="153"/>
      <c r="I4" s="153"/>
      <c r="J4" s="153"/>
      <c r="K4" s="153" t="s">
        <v>3</v>
      </c>
      <c r="L4" s="153" t="s">
        <v>64</v>
      </c>
      <c r="M4" s="19"/>
      <c r="N4" s="27"/>
      <c r="O4" s="19"/>
      <c r="P4" s="19"/>
      <c r="Q4" s="19"/>
      <c r="R4" s="19"/>
      <c r="S4" s="19"/>
      <c r="T4" s="19"/>
    </row>
    <row r="5" spans="1:20" s="10" customFormat="1" ht="67.5" x14ac:dyDescent="0.2">
      <c r="A5" s="153"/>
      <c r="B5" s="153" t="s">
        <v>7</v>
      </c>
      <c r="C5" s="134" t="str">
        <f>'Методика IV этап'!B24</f>
        <v>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v>
      </c>
      <c r="D5" s="154" t="s">
        <v>59</v>
      </c>
      <c r="E5" s="153"/>
      <c r="F5" s="155" t="s">
        <v>13</v>
      </c>
      <c r="G5" s="154" t="s">
        <v>14</v>
      </c>
      <c r="H5" s="154"/>
      <c r="I5" s="154"/>
      <c r="J5" s="155" t="s">
        <v>12</v>
      </c>
      <c r="K5" s="153"/>
      <c r="L5" s="153"/>
      <c r="M5" s="9"/>
      <c r="N5" s="28"/>
      <c r="O5" s="9"/>
      <c r="P5" s="9"/>
      <c r="Q5" s="9"/>
      <c r="R5" s="9"/>
      <c r="S5" s="9"/>
      <c r="T5" s="9"/>
    </row>
    <row r="6" spans="1:20" s="10" customFormat="1" ht="40.5" x14ac:dyDescent="0.2">
      <c r="A6" s="153"/>
      <c r="B6" s="153"/>
      <c r="C6" s="134" t="str">
        <f>'Методика IV этап'!B25</f>
        <v>Публичные слушания не проводились, или не опубликован итоговый документ (решение/протокол), принятый по результатам публичных слушаний</v>
      </c>
      <c r="D6" s="154"/>
      <c r="E6" s="153"/>
      <c r="F6" s="155"/>
      <c r="G6" s="134" t="s">
        <v>11</v>
      </c>
      <c r="H6" s="134" t="s">
        <v>18</v>
      </c>
      <c r="I6" s="134" t="s">
        <v>60</v>
      </c>
      <c r="J6" s="155"/>
      <c r="K6" s="153"/>
      <c r="L6" s="153"/>
      <c r="M6" s="9"/>
      <c r="N6" s="28"/>
      <c r="O6" s="9"/>
      <c r="P6" s="9"/>
      <c r="Q6" s="9"/>
      <c r="R6" s="9"/>
      <c r="S6" s="9"/>
      <c r="T6" s="9"/>
    </row>
    <row r="7" spans="1:20" s="16" customFormat="1" x14ac:dyDescent="0.2">
      <c r="A7" s="61"/>
      <c r="B7" s="62" t="s">
        <v>19</v>
      </c>
      <c r="C7" s="70"/>
      <c r="D7" s="68"/>
      <c r="E7" s="68"/>
      <c r="F7" s="71"/>
      <c r="G7" s="71"/>
      <c r="H7" s="71"/>
      <c r="I7" s="71"/>
      <c r="J7" s="71"/>
      <c r="K7" s="72"/>
      <c r="L7" s="72"/>
      <c r="M7" s="15"/>
      <c r="N7" s="25"/>
      <c r="O7" s="15"/>
      <c r="P7" s="15"/>
      <c r="Q7" s="15"/>
      <c r="R7" s="15"/>
      <c r="S7" s="15"/>
      <c r="T7" s="15"/>
    </row>
    <row r="8" spans="1:20" s="7" customFormat="1" ht="63.75" x14ac:dyDescent="0.2">
      <c r="A8" s="38">
        <v>1</v>
      </c>
      <c r="B8" s="37" t="s">
        <v>20</v>
      </c>
      <c r="C8" s="116" t="s">
        <v>101</v>
      </c>
      <c r="D8" s="58" t="s">
        <v>121</v>
      </c>
      <c r="E8" s="119"/>
      <c r="F8" s="115">
        <f>IF(C8=$C$5,1,0)</f>
        <v>1</v>
      </c>
      <c r="G8" s="115"/>
      <c r="H8" s="115"/>
      <c r="I8" s="115"/>
      <c r="J8" s="115">
        <f>F8*(1-G8)*(1-H8)*(1-I8)</f>
        <v>1</v>
      </c>
      <c r="K8" s="138" t="s">
        <v>339</v>
      </c>
      <c r="L8" s="117"/>
      <c r="M8" s="6"/>
      <c r="N8" s="3"/>
      <c r="O8" s="6"/>
      <c r="P8" s="6"/>
      <c r="Q8" s="6"/>
      <c r="R8" s="6"/>
      <c r="S8" s="6"/>
      <c r="T8" s="6"/>
    </row>
    <row r="9" spans="1:20" ht="63.75" x14ac:dyDescent="0.2">
      <c r="A9" s="128">
        <v>2</v>
      </c>
      <c r="B9" s="37" t="s">
        <v>21</v>
      </c>
      <c r="C9" s="116" t="s">
        <v>101</v>
      </c>
      <c r="D9" s="58" t="s">
        <v>121</v>
      </c>
      <c r="E9" s="118"/>
      <c r="F9" s="115">
        <f t="shared" ref="F9:F50" si="0">IF(C9=$C$5,1,0)</f>
        <v>1</v>
      </c>
      <c r="G9" s="115">
        <v>0.5</v>
      </c>
      <c r="H9" s="115"/>
      <c r="I9" s="115"/>
      <c r="J9" s="115">
        <f t="shared" ref="J9:J50" si="1">F9*(1-G9)*(1-H9)*(1-I9)</f>
        <v>0.5</v>
      </c>
      <c r="K9" s="138" t="s">
        <v>343</v>
      </c>
      <c r="L9" s="116" t="s">
        <v>380</v>
      </c>
      <c r="M9" s="19"/>
      <c r="N9" s="3"/>
      <c r="O9" s="19"/>
      <c r="P9" s="19"/>
      <c r="Q9" s="19"/>
      <c r="R9" s="19"/>
      <c r="S9" s="19"/>
      <c r="T9" s="19"/>
    </row>
    <row r="10" spans="1:20" ht="63.75" x14ac:dyDescent="0.2">
      <c r="A10" s="38">
        <v>3</v>
      </c>
      <c r="B10" s="37" t="s">
        <v>166</v>
      </c>
      <c r="C10" s="116" t="s">
        <v>101</v>
      </c>
      <c r="D10" s="58" t="s">
        <v>135</v>
      </c>
      <c r="E10" s="118"/>
      <c r="F10" s="115">
        <f t="shared" si="0"/>
        <v>1</v>
      </c>
      <c r="G10" s="115"/>
      <c r="H10" s="115"/>
      <c r="I10" s="115"/>
      <c r="J10" s="115">
        <f t="shared" si="1"/>
        <v>1</v>
      </c>
      <c r="K10" s="138" t="s">
        <v>344</v>
      </c>
      <c r="L10" s="117"/>
      <c r="M10" s="19"/>
      <c r="N10" s="3"/>
      <c r="O10" s="19"/>
      <c r="P10" s="19"/>
      <c r="Q10" s="19"/>
      <c r="R10" s="19"/>
      <c r="S10" s="19"/>
      <c r="T10" s="19"/>
    </row>
    <row r="11" spans="1:20" s="7" customFormat="1" ht="38.25" x14ac:dyDescent="0.2">
      <c r="A11" s="38">
        <v>4</v>
      </c>
      <c r="B11" s="37" t="s">
        <v>22</v>
      </c>
      <c r="C11" s="116" t="s">
        <v>102</v>
      </c>
      <c r="D11" s="58" t="s">
        <v>120</v>
      </c>
      <c r="E11" s="118"/>
      <c r="F11" s="115">
        <f t="shared" si="0"/>
        <v>0</v>
      </c>
      <c r="G11" s="115"/>
      <c r="H11" s="115"/>
      <c r="I11" s="115"/>
      <c r="J11" s="115">
        <f t="shared" si="1"/>
        <v>0</v>
      </c>
      <c r="K11" s="138" t="s">
        <v>178</v>
      </c>
      <c r="L11" s="116" t="s">
        <v>125</v>
      </c>
      <c r="M11" s="6"/>
      <c r="N11" s="3"/>
      <c r="O11" s="6"/>
      <c r="P11" s="6"/>
      <c r="Q11" s="6"/>
      <c r="R11" s="6"/>
      <c r="S11" s="6"/>
      <c r="T11" s="6"/>
    </row>
    <row r="12" spans="1:20" s="16" customFormat="1" x14ac:dyDescent="0.2">
      <c r="A12" s="67"/>
      <c r="B12" s="62" t="s">
        <v>62</v>
      </c>
      <c r="C12" s="68"/>
      <c r="D12" s="68"/>
      <c r="E12" s="68"/>
      <c r="F12" s="71"/>
      <c r="G12" s="71"/>
      <c r="H12" s="71"/>
      <c r="I12" s="71"/>
      <c r="J12" s="65"/>
      <c r="K12" s="106"/>
      <c r="L12" s="106"/>
      <c r="M12" s="15"/>
      <c r="N12" s="25"/>
      <c r="O12" s="15"/>
      <c r="P12" s="15"/>
      <c r="Q12" s="15"/>
      <c r="R12" s="15"/>
      <c r="S12" s="15"/>
      <c r="T12" s="15"/>
    </row>
    <row r="13" spans="1:20" s="36" customFormat="1" ht="38.25" x14ac:dyDescent="0.2">
      <c r="A13" s="38">
        <v>5</v>
      </c>
      <c r="B13" s="37" t="s">
        <v>23</v>
      </c>
      <c r="C13" s="116" t="s">
        <v>102</v>
      </c>
      <c r="D13" s="58" t="s">
        <v>120</v>
      </c>
      <c r="E13" s="118"/>
      <c r="F13" s="115">
        <f t="shared" si="0"/>
        <v>0</v>
      </c>
      <c r="G13" s="115"/>
      <c r="H13" s="115"/>
      <c r="I13" s="115"/>
      <c r="J13" s="115">
        <f t="shared" si="1"/>
        <v>0</v>
      </c>
      <c r="K13" s="138" t="s">
        <v>201</v>
      </c>
      <c r="L13" s="117" t="s">
        <v>202</v>
      </c>
      <c r="M13" s="34"/>
      <c r="N13" s="35"/>
      <c r="O13" s="34"/>
      <c r="P13" s="34"/>
      <c r="Q13" s="34"/>
      <c r="R13" s="34"/>
      <c r="S13" s="34"/>
      <c r="T13" s="34"/>
    </row>
    <row r="14" spans="1:20" s="36" customFormat="1" ht="38.25" x14ac:dyDescent="0.2">
      <c r="A14" s="38">
        <v>6</v>
      </c>
      <c r="B14" s="37" t="s">
        <v>25</v>
      </c>
      <c r="C14" s="116" t="s">
        <v>102</v>
      </c>
      <c r="D14" s="58"/>
      <c r="E14" s="119"/>
      <c r="F14" s="115">
        <f t="shared" si="0"/>
        <v>0</v>
      </c>
      <c r="G14" s="115"/>
      <c r="H14" s="115"/>
      <c r="I14" s="115"/>
      <c r="J14" s="115">
        <f t="shared" si="1"/>
        <v>0</v>
      </c>
      <c r="K14" s="138" t="s">
        <v>203</v>
      </c>
      <c r="L14" s="120" t="s">
        <v>130</v>
      </c>
      <c r="M14" s="34"/>
      <c r="N14" s="35"/>
      <c r="O14" s="34"/>
      <c r="P14" s="34"/>
      <c r="Q14" s="34"/>
      <c r="R14" s="34"/>
      <c r="S14" s="34"/>
      <c r="T14" s="34"/>
    </row>
    <row r="15" spans="1:20" s="36" customFormat="1" ht="38.25" x14ac:dyDescent="0.2">
      <c r="A15" s="38">
        <v>7</v>
      </c>
      <c r="B15" s="37" t="s">
        <v>24</v>
      </c>
      <c r="C15" s="116" t="s">
        <v>102</v>
      </c>
      <c r="D15" s="58" t="s">
        <v>120</v>
      </c>
      <c r="E15" s="119"/>
      <c r="F15" s="115">
        <f t="shared" si="0"/>
        <v>0</v>
      </c>
      <c r="G15" s="115"/>
      <c r="H15" s="115"/>
      <c r="I15" s="115"/>
      <c r="J15" s="115">
        <f t="shared" si="1"/>
        <v>0</v>
      </c>
      <c r="K15" s="138" t="s">
        <v>210</v>
      </c>
      <c r="L15" s="120" t="s">
        <v>124</v>
      </c>
      <c r="M15" s="34"/>
      <c r="N15" s="35"/>
      <c r="O15" s="34"/>
      <c r="P15" s="34"/>
      <c r="Q15" s="34"/>
      <c r="R15" s="34"/>
      <c r="S15" s="34"/>
      <c r="T15" s="34"/>
    </row>
    <row r="16" spans="1:20" s="36" customFormat="1" ht="63.75" x14ac:dyDescent="0.2">
      <c r="A16" s="38">
        <v>8</v>
      </c>
      <c r="B16" s="37" t="s">
        <v>26</v>
      </c>
      <c r="C16" s="116" t="s">
        <v>101</v>
      </c>
      <c r="D16" s="58" t="s">
        <v>121</v>
      </c>
      <c r="E16" s="119"/>
      <c r="F16" s="115">
        <f t="shared" si="0"/>
        <v>1</v>
      </c>
      <c r="G16" s="115"/>
      <c r="H16" s="115"/>
      <c r="I16" s="115"/>
      <c r="J16" s="115">
        <f t="shared" si="1"/>
        <v>1</v>
      </c>
      <c r="K16" s="138" t="s">
        <v>219</v>
      </c>
      <c r="L16" s="117"/>
      <c r="M16" s="34"/>
      <c r="N16" s="35"/>
      <c r="O16" s="34"/>
      <c r="P16" s="34"/>
      <c r="Q16" s="34"/>
      <c r="R16" s="34"/>
      <c r="S16" s="34"/>
      <c r="T16" s="34"/>
    </row>
    <row r="17" spans="1:20" s="36" customFormat="1" ht="63.75" x14ac:dyDescent="0.2">
      <c r="A17" s="38">
        <v>9</v>
      </c>
      <c r="B17" s="37" t="s">
        <v>27</v>
      </c>
      <c r="C17" s="116" t="s">
        <v>101</v>
      </c>
      <c r="D17" s="58" t="s">
        <v>121</v>
      </c>
      <c r="E17" s="114"/>
      <c r="F17" s="115">
        <f t="shared" si="0"/>
        <v>1</v>
      </c>
      <c r="G17" s="115"/>
      <c r="H17" s="115"/>
      <c r="I17" s="115"/>
      <c r="J17" s="115">
        <f t="shared" si="1"/>
        <v>1</v>
      </c>
      <c r="K17" s="138" t="s">
        <v>211</v>
      </c>
      <c r="L17" s="120"/>
      <c r="M17" s="34"/>
      <c r="N17" s="35"/>
      <c r="O17" s="34"/>
      <c r="P17" s="34"/>
      <c r="Q17" s="34"/>
      <c r="R17" s="34"/>
      <c r="S17" s="34"/>
      <c r="T17" s="34"/>
    </row>
    <row r="18" spans="1:20" s="36" customFormat="1" ht="63.75" x14ac:dyDescent="0.2">
      <c r="A18" s="38">
        <v>10</v>
      </c>
      <c r="B18" s="37" t="s">
        <v>28</v>
      </c>
      <c r="C18" s="116" t="s">
        <v>101</v>
      </c>
      <c r="D18" s="58" t="s">
        <v>121</v>
      </c>
      <c r="E18" s="119"/>
      <c r="F18" s="115">
        <f t="shared" si="0"/>
        <v>1</v>
      </c>
      <c r="G18" s="115"/>
      <c r="H18" s="115"/>
      <c r="I18" s="115"/>
      <c r="J18" s="115">
        <f t="shared" si="1"/>
        <v>1</v>
      </c>
      <c r="K18" s="138" t="s">
        <v>213</v>
      </c>
      <c r="L18" s="117"/>
      <c r="M18" s="34"/>
      <c r="N18" s="35"/>
      <c r="O18" s="34"/>
      <c r="P18" s="34"/>
      <c r="Q18" s="34"/>
      <c r="R18" s="34"/>
      <c r="S18" s="34"/>
      <c r="T18" s="34"/>
    </row>
    <row r="19" spans="1:20" s="36" customFormat="1" ht="63.75" x14ac:dyDescent="0.2">
      <c r="A19" s="38">
        <v>11</v>
      </c>
      <c r="B19" s="37" t="s">
        <v>63</v>
      </c>
      <c r="C19" s="116" t="s">
        <v>101</v>
      </c>
      <c r="D19" s="58" t="s">
        <v>120</v>
      </c>
      <c r="E19" s="119"/>
      <c r="F19" s="115">
        <f t="shared" si="0"/>
        <v>1</v>
      </c>
      <c r="G19" s="115"/>
      <c r="H19" s="115"/>
      <c r="I19" s="115"/>
      <c r="J19" s="115">
        <f t="shared" si="1"/>
        <v>1</v>
      </c>
      <c r="K19" s="138" t="s">
        <v>217</v>
      </c>
      <c r="L19" s="120"/>
      <c r="M19" s="34"/>
      <c r="N19" s="35"/>
      <c r="O19" s="34"/>
      <c r="P19" s="34"/>
      <c r="Q19" s="34"/>
      <c r="R19" s="34"/>
      <c r="S19" s="34"/>
      <c r="T19" s="34"/>
    </row>
    <row r="20" spans="1:20" s="36" customFormat="1" ht="63.75" x14ac:dyDescent="0.2">
      <c r="A20" s="38">
        <v>12</v>
      </c>
      <c r="B20" s="37" t="s">
        <v>29</v>
      </c>
      <c r="C20" s="116" t="s">
        <v>102</v>
      </c>
      <c r="D20" s="58" t="s">
        <v>120</v>
      </c>
      <c r="E20" s="118"/>
      <c r="F20" s="115">
        <f t="shared" si="0"/>
        <v>0</v>
      </c>
      <c r="G20" s="115"/>
      <c r="H20" s="115"/>
      <c r="I20" s="115"/>
      <c r="J20" s="115">
        <f t="shared" si="1"/>
        <v>0</v>
      </c>
      <c r="K20" s="138" t="s">
        <v>222</v>
      </c>
      <c r="L20" s="117" t="s">
        <v>365</v>
      </c>
      <c r="M20" s="34"/>
      <c r="N20" s="35"/>
      <c r="O20" s="34"/>
      <c r="P20" s="34"/>
      <c r="Q20" s="34"/>
      <c r="R20" s="34"/>
      <c r="S20" s="34"/>
      <c r="T20" s="34"/>
    </row>
    <row r="21" spans="1:20" s="36" customFormat="1" ht="63.75" x14ac:dyDescent="0.2">
      <c r="A21" s="38">
        <v>13</v>
      </c>
      <c r="B21" s="37" t="s">
        <v>30</v>
      </c>
      <c r="C21" s="116" t="s">
        <v>101</v>
      </c>
      <c r="D21" s="58" t="s">
        <v>121</v>
      </c>
      <c r="E21" s="118"/>
      <c r="F21" s="115">
        <f t="shared" si="0"/>
        <v>1</v>
      </c>
      <c r="G21" s="115"/>
      <c r="H21" s="115"/>
      <c r="I21" s="115">
        <v>0.5</v>
      </c>
      <c r="J21" s="115">
        <f t="shared" si="1"/>
        <v>0.5</v>
      </c>
      <c r="K21" s="138" t="s">
        <v>174</v>
      </c>
      <c r="L21" s="116" t="s">
        <v>226</v>
      </c>
      <c r="M21" s="34"/>
      <c r="N21" s="35"/>
      <c r="O21" s="34"/>
      <c r="P21" s="34"/>
      <c r="Q21" s="34"/>
      <c r="R21" s="34"/>
      <c r="S21" s="34"/>
      <c r="T21" s="34"/>
    </row>
    <row r="22" spans="1:20" s="36" customFormat="1" ht="63.75" x14ac:dyDescent="0.2">
      <c r="A22" s="38">
        <v>14</v>
      </c>
      <c r="B22" s="37" t="s">
        <v>67</v>
      </c>
      <c r="C22" s="116" t="s">
        <v>101</v>
      </c>
      <c r="D22" s="58" t="s">
        <v>121</v>
      </c>
      <c r="E22" s="119"/>
      <c r="F22" s="115">
        <f t="shared" si="0"/>
        <v>1</v>
      </c>
      <c r="G22" s="115"/>
      <c r="H22" s="115"/>
      <c r="I22" s="115"/>
      <c r="J22" s="115">
        <f t="shared" si="1"/>
        <v>1</v>
      </c>
      <c r="K22" s="138" t="s">
        <v>366</v>
      </c>
      <c r="L22" s="117"/>
      <c r="M22" s="34"/>
      <c r="N22" s="35"/>
      <c r="O22" s="34"/>
      <c r="P22" s="34"/>
      <c r="Q22" s="34"/>
      <c r="R22" s="34"/>
      <c r="S22" s="34"/>
      <c r="T22" s="34"/>
    </row>
    <row r="23" spans="1:20" s="36" customFormat="1" ht="38.25" x14ac:dyDescent="0.2">
      <c r="A23" s="38">
        <v>15</v>
      </c>
      <c r="B23" s="37" t="s">
        <v>31</v>
      </c>
      <c r="C23" s="116" t="s">
        <v>102</v>
      </c>
      <c r="D23" s="58" t="s">
        <v>229</v>
      </c>
      <c r="E23" s="118"/>
      <c r="F23" s="115">
        <f t="shared" si="0"/>
        <v>0</v>
      </c>
      <c r="G23" s="115"/>
      <c r="H23" s="115"/>
      <c r="I23" s="115"/>
      <c r="J23" s="115">
        <f t="shared" si="1"/>
        <v>0</v>
      </c>
      <c r="K23" s="138" t="s">
        <v>140</v>
      </c>
      <c r="L23" s="116" t="s">
        <v>230</v>
      </c>
      <c r="M23" s="34"/>
      <c r="N23" s="35"/>
      <c r="O23" s="34"/>
      <c r="P23" s="34"/>
      <c r="Q23" s="34"/>
      <c r="R23" s="34"/>
      <c r="S23" s="34"/>
      <c r="T23" s="34"/>
    </row>
    <row r="24" spans="1:20" s="36" customFormat="1" ht="38.25" x14ac:dyDescent="0.2">
      <c r="A24" s="38">
        <v>16</v>
      </c>
      <c r="B24" s="37" t="s">
        <v>32</v>
      </c>
      <c r="C24" s="116" t="s">
        <v>102</v>
      </c>
      <c r="D24" s="58" t="s">
        <v>120</v>
      </c>
      <c r="E24" s="118"/>
      <c r="F24" s="115">
        <f t="shared" si="0"/>
        <v>0</v>
      </c>
      <c r="G24" s="115"/>
      <c r="H24" s="115"/>
      <c r="I24" s="115"/>
      <c r="J24" s="115">
        <f t="shared" si="1"/>
        <v>0</v>
      </c>
      <c r="K24" s="138" t="s">
        <v>232</v>
      </c>
      <c r="L24" s="117" t="s">
        <v>233</v>
      </c>
      <c r="M24" s="34"/>
      <c r="N24" s="35"/>
      <c r="O24" s="34"/>
      <c r="P24" s="34"/>
      <c r="Q24" s="34"/>
      <c r="R24" s="34"/>
      <c r="S24" s="34"/>
      <c r="T24" s="34"/>
    </row>
    <row r="25" spans="1:20" s="36" customFormat="1" ht="63.75" x14ac:dyDescent="0.2">
      <c r="A25" s="38">
        <v>17</v>
      </c>
      <c r="B25" s="37" t="s">
        <v>33</v>
      </c>
      <c r="C25" s="116" t="s">
        <v>101</v>
      </c>
      <c r="D25" s="58" t="s">
        <v>121</v>
      </c>
      <c r="E25" s="114"/>
      <c r="F25" s="115">
        <f t="shared" si="0"/>
        <v>1</v>
      </c>
      <c r="G25" s="115"/>
      <c r="H25" s="115"/>
      <c r="I25" s="115"/>
      <c r="J25" s="115">
        <f t="shared" si="1"/>
        <v>1</v>
      </c>
      <c r="K25" s="138" t="s">
        <v>238</v>
      </c>
      <c r="L25" s="116" t="s">
        <v>367</v>
      </c>
      <c r="M25" s="34"/>
      <c r="N25" s="35"/>
      <c r="O25" s="34"/>
      <c r="P25" s="34"/>
      <c r="Q25" s="34"/>
      <c r="R25" s="34"/>
      <c r="S25" s="34"/>
      <c r="T25" s="34"/>
    </row>
    <row r="26" spans="1:20" s="36" customFormat="1" ht="63.75" x14ac:dyDescent="0.2">
      <c r="A26" s="38">
        <v>18</v>
      </c>
      <c r="B26" s="37" t="s">
        <v>34</v>
      </c>
      <c r="C26" s="116" t="s">
        <v>101</v>
      </c>
      <c r="D26" s="58" t="s">
        <v>121</v>
      </c>
      <c r="E26" s="118"/>
      <c r="F26" s="115">
        <f t="shared" si="0"/>
        <v>1</v>
      </c>
      <c r="G26" s="115"/>
      <c r="H26" s="115"/>
      <c r="I26" s="115"/>
      <c r="J26" s="115">
        <f t="shared" si="1"/>
        <v>1</v>
      </c>
      <c r="K26" s="138" t="s">
        <v>243</v>
      </c>
      <c r="L26" s="126"/>
      <c r="M26" s="34"/>
      <c r="N26" s="35"/>
      <c r="O26" s="34"/>
      <c r="P26" s="34"/>
      <c r="Q26" s="34"/>
      <c r="R26" s="34"/>
      <c r="S26" s="34"/>
      <c r="T26" s="34"/>
    </row>
    <row r="27" spans="1:20" ht="102.75" customHeight="1" x14ac:dyDescent="0.2">
      <c r="A27" s="38">
        <v>19</v>
      </c>
      <c r="B27" s="37" t="s">
        <v>35</v>
      </c>
      <c r="C27" s="116" t="s">
        <v>102</v>
      </c>
      <c r="D27" s="58"/>
      <c r="E27" s="58"/>
      <c r="F27" s="115">
        <f t="shared" si="0"/>
        <v>0</v>
      </c>
      <c r="G27" s="115"/>
      <c r="H27" s="115"/>
      <c r="I27" s="115"/>
      <c r="J27" s="115">
        <f t="shared" si="1"/>
        <v>0</v>
      </c>
      <c r="K27" s="138" t="s">
        <v>144</v>
      </c>
      <c r="L27" s="117" t="s">
        <v>382</v>
      </c>
      <c r="M27" s="19"/>
      <c r="N27" s="3"/>
      <c r="O27" s="19"/>
      <c r="P27" s="19"/>
      <c r="Q27" s="19"/>
      <c r="R27" s="19"/>
      <c r="S27" s="19"/>
      <c r="T27" s="19"/>
    </row>
    <row r="28" spans="1:20" ht="38.25" x14ac:dyDescent="0.2">
      <c r="A28" s="38">
        <v>20</v>
      </c>
      <c r="B28" s="37" t="s">
        <v>36</v>
      </c>
      <c r="C28" s="116" t="s">
        <v>102</v>
      </c>
      <c r="D28" s="58" t="s">
        <v>120</v>
      </c>
      <c r="E28" s="118"/>
      <c r="F28" s="115">
        <f t="shared" si="0"/>
        <v>0</v>
      </c>
      <c r="G28" s="115"/>
      <c r="H28" s="115"/>
      <c r="I28" s="115"/>
      <c r="J28" s="115">
        <f t="shared" si="1"/>
        <v>0</v>
      </c>
      <c r="K28" s="138" t="s">
        <v>148</v>
      </c>
      <c r="L28" s="117" t="s">
        <v>230</v>
      </c>
      <c r="M28" s="19"/>
      <c r="N28" s="3"/>
      <c r="O28" s="19"/>
      <c r="P28" s="19"/>
      <c r="Q28" s="19"/>
      <c r="R28" s="19"/>
      <c r="S28" s="19"/>
      <c r="T28" s="19"/>
    </row>
    <row r="29" spans="1:20" ht="38.25" x14ac:dyDescent="0.2">
      <c r="A29" s="38">
        <v>21</v>
      </c>
      <c r="B29" s="37" t="s">
        <v>37</v>
      </c>
      <c r="C29" s="116" t="s">
        <v>102</v>
      </c>
      <c r="D29" s="58" t="s">
        <v>120</v>
      </c>
      <c r="E29" s="118"/>
      <c r="F29" s="115">
        <f t="shared" si="0"/>
        <v>0</v>
      </c>
      <c r="G29" s="115"/>
      <c r="H29" s="115"/>
      <c r="I29" s="115"/>
      <c r="J29" s="115">
        <f t="shared" si="1"/>
        <v>0</v>
      </c>
      <c r="K29" s="138" t="s">
        <v>180</v>
      </c>
      <c r="L29" s="116" t="s">
        <v>247</v>
      </c>
      <c r="M29" s="19"/>
      <c r="N29" s="3"/>
      <c r="O29" s="19"/>
      <c r="P29" s="19"/>
      <c r="Q29" s="19"/>
      <c r="R29" s="19"/>
      <c r="S29" s="19"/>
      <c r="T29" s="19"/>
    </row>
    <row r="30" spans="1:20" ht="76.5" x14ac:dyDescent="0.2">
      <c r="A30" s="38">
        <v>22</v>
      </c>
      <c r="B30" s="37" t="s">
        <v>38</v>
      </c>
      <c r="C30" s="116" t="s">
        <v>101</v>
      </c>
      <c r="D30" s="58" t="s">
        <v>121</v>
      </c>
      <c r="E30" s="118"/>
      <c r="F30" s="115">
        <f t="shared" si="0"/>
        <v>1</v>
      </c>
      <c r="G30" s="115"/>
      <c r="H30" s="115"/>
      <c r="I30" s="115"/>
      <c r="J30" s="115">
        <f t="shared" si="1"/>
        <v>1</v>
      </c>
      <c r="K30" s="138" t="s">
        <v>251</v>
      </c>
      <c r="L30" s="116"/>
      <c r="M30" s="19"/>
      <c r="N30" s="3"/>
      <c r="O30" s="19"/>
      <c r="P30" s="19"/>
      <c r="Q30" s="19"/>
      <c r="R30" s="19"/>
      <c r="S30" s="19"/>
      <c r="T30" s="19"/>
    </row>
    <row r="31" spans="1:20" ht="38.25" x14ac:dyDescent="0.2">
      <c r="A31" s="38">
        <v>23</v>
      </c>
      <c r="B31" s="37" t="s">
        <v>39</v>
      </c>
      <c r="C31" s="116" t="s">
        <v>102</v>
      </c>
      <c r="D31" s="58" t="s">
        <v>120</v>
      </c>
      <c r="E31" s="58"/>
      <c r="F31" s="115">
        <f t="shared" si="0"/>
        <v>0</v>
      </c>
      <c r="G31" s="115"/>
      <c r="H31" s="115"/>
      <c r="I31" s="115"/>
      <c r="J31" s="115">
        <f t="shared" si="1"/>
        <v>0</v>
      </c>
      <c r="K31" s="138" t="s">
        <v>257</v>
      </c>
      <c r="L31" s="117" t="s">
        <v>125</v>
      </c>
      <c r="M31" s="19"/>
      <c r="N31" s="3"/>
      <c r="O31" s="19"/>
      <c r="P31" s="19"/>
      <c r="Q31" s="19"/>
      <c r="R31" s="19"/>
      <c r="S31" s="19"/>
      <c r="T31" s="19"/>
    </row>
    <row r="32" spans="1:20" ht="63.75" x14ac:dyDescent="0.2">
      <c r="A32" s="38">
        <v>24</v>
      </c>
      <c r="B32" s="37" t="s">
        <v>40</v>
      </c>
      <c r="C32" s="116" t="s">
        <v>101</v>
      </c>
      <c r="D32" s="58" t="s">
        <v>259</v>
      </c>
      <c r="E32" s="118"/>
      <c r="F32" s="115">
        <f t="shared" si="0"/>
        <v>1</v>
      </c>
      <c r="G32" s="115"/>
      <c r="H32" s="115"/>
      <c r="I32" s="115"/>
      <c r="J32" s="115">
        <f t="shared" si="1"/>
        <v>1</v>
      </c>
      <c r="K32" s="138" t="s">
        <v>154</v>
      </c>
      <c r="L32" s="117"/>
      <c r="M32" s="19"/>
      <c r="N32" s="3"/>
      <c r="O32" s="19"/>
      <c r="P32" s="19"/>
      <c r="Q32" s="19"/>
      <c r="R32" s="19"/>
      <c r="S32" s="19"/>
      <c r="T32" s="19"/>
    </row>
    <row r="33" spans="1:20" ht="63.75" x14ac:dyDescent="0.2">
      <c r="A33" s="38">
        <v>25</v>
      </c>
      <c r="B33" s="37" t="s">
        <v>41</v>
      </c>
      <c r="C33" s="116" t="s">
        <v>101</v>
      </c>
      <c r="D33" s="58" t="s">
        <v>121</v>
      </c>
      <c r="E33" s="118"/>
      <c r="F33" s="115">
        <f t="shared" si="0"/>
        <v>1</v>
      </c>
      <c r="G33" s="115"/>
      <c r="H33" s="115"/>
      <c r="I33" s="115"/>
      <c r="J33" s="115">
        <f t="shared" si="1"/>
        <v>1</v>
      </c>
      <c r="K33" s="138" t="s">
        <v>264</v>
      </c>
      <c r="L33" s="117"/>
      <c r="M33" s="19"/>
      <c r="N33" s="3"/>
      <c r="O33" s="19"/>
      <c r="P33" s="19"/>
      <c r="Q33" s="19"/>
      <c r="R33" s="19"/>
      <c r="S33" s="19"/>
      <c r="T33" s="19"/>
    </row>
    <row r="34" spans="1:20" ht="38.25" x14ac:dyDescent="0.2">
      <c r="A34" s="38">
        <v>26</v>
      </c>
      <c r="B34" s="37" t="s">
        <v>42</v>
      </c>
      <c r="C34" s="116" t="s">
        <v>102</v>
      </c>
      <c r="D34" s="58"/>
      <c r="E34" s="119"/>
      <c r="F34" s="115">
        <f t="shared" si="0"/>
        <v>0</v>
      </c>
      <c r="G34" s="115"/>
      <c r="H34" s="115"/>
      <c r="I34" s="115"/>
      <c r="J34" s="115">
        <f t="shared" si="1"/>
        <v>0</v>
      </c>
      <c r="K34" s="138" t="s">
        <v>266</v>
      </c>
      <c r="L34" s="120" t="s">
        <v>130</v>
      </c>
      <c r="M34" s="19"/>
      <c r="N34" s="3"/>
      <c r="O34" s="19"/>
      <c r="P34" s="19"/>
      <c r="Q34" s="19"/>
      <c r="R34" s="19"/>
      <c r="S34" s="19"/>
      <c r="T34" s="19"/>
    </row>
    <row r="35" spans="1:20" ht="76.5" x14ac:dyDescent="0.2">
      <c r="A35" s="38">
        <v>27</v>
      </c>
      <c r="B35" s="37" t="s">
        <v>43</v>
      </c>
      <c r="C35" s="116" t="s">
        <v>101</v>
      </c>
      <c r="D35" s="58" t="s">
        <v>135</v>
      </c>
      <c r="E35" s="119"/>
      <c r="F35" s="115">
        <f t="shared" si="0"/>
        <v>1</v>
      </c>
      <c r="G35" s="115"/>
      <c r="H35" s="115"/>
      <c r="I35" s="115"/>
      <c r="J35" s="115">
        <f t="shared" si="1"/>
        <v>1</v>
      </c>
      <c r="K35" s="138" t="s">
        <v>275</v>
      </c>
      <c r="L35" s="117" t="s">
        <v>398</v>
      </c>
      <c r="M35" s="19"/>
      <c r="N35" s="3"/>
      <c r="O35" s="19"/>
      <c r="P35" s="19"/>
      <c r="Q35" s="19"/>
      <c r="R35" s="19"/>
      <c r="S35" s="19"/>
      <c r="T35" s="19"/>
    </row>
    <row r="36" spans="1:20" ht="38.25" x14ac:dyDescent="0.2">
      <c r="A36" s="38">
        <v>28</v>
      </c>
      <c r="B36" s="37" t="s">
        <v>44</v>
      </c>
      <c r="C36" s="116" t="s">
        <v>102</v>
      </c>
      <c r="D36" s="58"/>
      <c r="E36" s="119"/>
      <c r="F36" s="115">
        <f t="shared" si="0"/>
        <v>0</v>
      </c>
      <c r="G36" s="115"/>
      <c r="H36" s="115"/>
      <c r="I36" s="115"/>
      <c r="J36" s="115">
        <f t="shared" si="1"/>
        <v>0</v>
      </c>
      <c r="K36" s="138" t="s">
        <v>277</v>
      </c>
      <c r="L36" s="116"/>
      <c r="M36" s="19"/>
      <c r="N36" s="3"/>
      <c r="O36" s="19"/>
      <c r="P36" s="19"/>
      <c r="Q36" s="19"/>
      <c r="R36" s="19"/>
      <c r="S36" s="19"/>
      <c r="T36" s="19"/>
    </row>
    <row r="37" spans="1:20" ht="60.75" customHeight="1" x14ac:dyDescent="0.2">
      <c r="A37" s="38">
        <v>29</v>
      </c>
      <c r="B37" s="37" t="s">
        <v>45</v>
      </c>
      <c r="C37" s="116" t="s">
        <v>101</v>
      </c>
      <c r="D37" s="58" t="s">
        <v>121</v>
      </c>
      <c r="E37" s="119"/>
      <c r="F37" s="115">
        <f t="shared" si="0"/>
        <v>1</v>
      </c>
      <c r="G37" s="115"/>
      <c r="H37" s="115"/>
      <c r="I37" s="115">
        <v>0.5</v>
      </c>
      <c r="J37" s="115">
        <f t="shared" si="1"/>
        <v>0.5</v>
      </c>
      <c r="K37" s="138" t="s">
        <v>190</v>
      </c>
      <c r="L37" s="117" t="s">
        <v>375</v>
      </c>
      <c r="M37" s="19"/>
      <c r="N37" s="3"/>
      <c r="O37" s="19"/>
      <c r="P37" s="19"/>
      <c r="Q37" s="19"/>
      <c r="R37" s="19"/>
      <c r="S37" s="19"/>
      <c r="T37" s="19"/>
    </row>
    <row r="38" spans="1:20" s="7" customFormat="1" ht="63.75" x14ac:dyDescent="0.2">
      <c r="A38" s="39">
        <v>30</v>
      </c>
      <c r="B38" s="37" t="s">
        <v>46</v>
      </c>
      <c r="C38" s="116" t="s">
        <v>101</v>
      </c>
      <c r="D38" s="58" t="s">
        <v>120</v>
      </c>
      <c r="E38" s="119"/>
      <c r="F38" s="115">
        <f t="shared" si="0"/>
        <v>1</v>
      </c>
      <c r="G38" s="115"/>
      <c r="H38" s="115"/>
      <c r="I38" s="115"/>
      <c r="J38" s="115">
        <f t="shared" si="1"/>
        <v>1</v>
      </c>
      <c r="K38" s="138" t="s">
        <v>191</v>
      </c>
      <c r="L38" s="117"/>
      <c r="M38" s="6"/>
      <c r="N38" s="3"/>
      <c r="O38" s="6"/>
      <c r="P38" s="6"/>
      <c r="Q38" s="6"/>
      <c r="R38" s="6"/>
      <c r="S38" s="6"/>
      <c r="T38" s="6"/>
    </row>
    <row r="39" spans="1:20" s="7" customFormat="1" ht="63.75" x14ac:dyDescent="0.2">
      <c r="A39" s="39">
        <v>31</v>
      </c>
      <c r="B39" s="37" t="s">
        <v>47</v>
      </c>
      <c r="C39" s="116" t="s">
        <v>101</v>
      </c>
      <c r="D39" s="58" t="s">
        <v>121</v>
      </c>
      <c r="E39" s="119"/>
      <c r="F39" s="115">
        <f t="shared" si="0"/>
        <v>1</v>
      </c>
      <c r="G39" s="115"/>
      <c r="H39" s="115"/>
      <c r="I39" s="115">
        <v>0.5</v>
      </c>
      <c r="J39" s="115">
        <f t="shared" si="1"/>
        <v>0.5</v>
      </c>
      <c r="K39" s="138" t="s">
        <v>292</v>
      </c>
      <c r="L39" s="116" t="s">
        <v>295</v>
      </c>
      <c r="M39" s="6"/>
      <c r="N39" s="3"/>
      <c r="O39" s="6"/>
      <c r="P39" s="6"/>
      <c r="Q39" s="6"/>
      <c r="R39" s="6"/>
      <c r="S39" s="6"/>
      <c r="T39" s="6"/>
    </row>
    <row r="40" spans="1:20" ht="63.75" x14ac:dyDescent="0.2">
      <c r="A40" s="39">
        <v>32</v>
      </c>
      <c r="B40" s="37" t="s">
        <v>48</v>
      </c>
      <c r="C40" s="116" t="s">
        <v>101</v>
      </c>
      <c r="D40" s="58" t="s">
        <v>121</v>
      </c>
      <c r="E40" s="119"/>
      <c r="F40" s="115">
        <f t="shared" si="0"/>
        <v>1</v>
      </c>
      <c r="G40" s="115"/>
      <c r="H40" s="115"/>
      <c r="I40" s="115"/>
      <c r="J40" s="115">
        <f t="shared" si="1"/>
        <v>1</v>
      </c>
      <c r="K40" s="138" t="s">
        <v>294</v>
      </c>
      <c r="L40" s="117"/>
      <c r="M40" s="19"/>
      <c r="N40" s="3"/>
      <c r="O40" s="19"/>
      <c r="P40" s="19"/>
      <c r="Q40" s="19"/>
      <c r="R40" s="19"/>
      <c r="S40" s="19"/>
      <c r="T40" s="19"/>
    </row>
    <row r="41" spans="1:20" s="7" customFormat="1" ht="78" customHeight="1" x14ac:dyDescent="0.2">
      <c r="A41" s="39">
        <v>33</v>
      </c>
      <c r="B41" s="37" t="s">
        <v>49</v>
      </c>
      <c r="C41" s="116" t="s">
        <v>101</v>
      </c>
      <c r="D41" s="58" t="s">
        <v>121</v>
      </c>
      <c r="E41" s="119"/>
      <c r="F41" s="115">
        <f t="shared" si="0"/>
        <v>1</v>
      </c>
      <c r="G41" s="115"/>
      <c r="H41" s="115"/>
      <c r="I41" s="115"/>
      <c r="J41" s="115">
        <f t="shared" si="1"/>
        <v>1</v>
      </c>
      <c r="K41" s="138" t="s">
        <v>158</v>
      </c>
      <c r="L41" s="117"/>
      <c r="M41" s="6"/>
      <c r="N41" s="3"/>
      <c r="O41" s="6"/>
      <c r="P41" s="6"/>
      <c r="Q41" s="6"/>
      <c r="R41" s="6"/>
      <c r="S41" s="6"/>
      <c r="T41" s="6"/>
    </row>
    <row r="42" spans="1:20" s="7" customFormat="1" ht="51" x14ac:dyDescent="0.2">
      <c r="A42" s="39">
        <v>34</v>
      </c>
      <c r="B42" s="37" t="s">
        <v>50</v>
      </c>
      <c r="C42" s="116" t="s">
        <v>102</v>
      </c>
      <c r="D42" s="58" t="s">
        <v>120</v>
      </c>
      <c r="E42" s="119"/>
      <c r="F42" s="115">
        <f t="shared" si="0"/>
        <v>0</v>
      </c>
      <c r="G42" s="115"/>
      <c r="H42" s="115"/>
      <c r="I42" s="115"/>
      <c r="J42" s="115">
        <f t="shared" si="1"/>
        <v>0</v>
      </c>
      <c r="K42" s="138" t="s">
        <v>302</v>
      </c>
      <c r="L42" s="117" t="s">
        <v>125</v>
      </c>
      <c r="M42" s="6"/>
      <c r="N42" s="3"/>
      <c r="O42" s="6"/>
      <c r="P42" s="6"/>
      <c r="Q42" s="6"/>
      <c r="R42" s="6"/>
      <c r="S42" s="6"/>
      <c r="T42" s="6"/>
    </row>
    <row r="43" spans="1:20" s="7" customFormat="1" ht="38.25" x14ac:dyDescent="0.2">
      <c r="A43" s="39">
        <v>35</v>
      </c>
      <c r="B43" s="37" t="s">
        <v>51</v>
      </c>
      <c r="C43" s="116" t="s">
        <v>102</v>
      </c>
      <c r="D43" s="58"/>
      <c r="E43" s="119"/>
      <c r="F43" s="115">
        <f t="shared" si="0"/>
        <v>0</v>
      </c>
      <c r="G43" s="115"/>
      <c r="H43" s="115"/>
      <c r="I43" s="115"/>
      <c r="J43" s="115">
        <f t="shared" si="1"/>
        <v>0</v>
      </c>
      <c r="K43" s="138" t="s">
        <v>306</v>
      </c>
      <c r="L43" s="117" t="s">
        <v>125</v>
      </c>
      <c r="M43" s="6"/>
      <c r="N43" s="3"/>
      <c r="O43" s="6"/>
      <c r="P43" s="6"/>
      <c r="Q43" s="6"/>
      <c r="R43" s="6"/>
      <c r="S43" s="6"/>
      <c r="T43" s="6"/>
    </row>
    <row r="44" spans="1:20" s="7" customFormat="1" ht="100.5" customHeight="1" x14ac:dyDescent="0.2">
      <c r="A44" s="38">
        <v>36</v>
      </c>
      <c r="B44" s="37" t="s">
        <v>53</v>
      </c>
      <c r="C44" s="116" t="s">
        <v>102</v>
      </c>
      <c r="D44" s="58" t="s">
        <v>120</v>
      </c>
      <c r="E44" s="119"/>
      <c r="F44" s="115">
        <f t="shared" si="0"/>
        <v>0</v>
      </c>
      <c r="G44" s="115"/>
      <c r="H44" s="115"/>
      <c r="I44" s="115"/>
      <c r="J44" s="115">
        <f t="shared" si="1"/>
        <v>0</v>
      </c>
      <c r="K44" s="138" t="s">
        <v>162</v>
      </c>
      <c r="L44" s="117" t="s">
        <v>368</v>
      </c>
      <c r="M44" s="6"/>
      <c r="N44" s="3"/>
      <c r="O44" s="6"/>
      <c r="P44" s="6"/>
      <c r="Q44" s="6"/>
      <c r="R44" s="6"/>
      <c r="S44" s="6"/>
      <c r="T44" s="6"/>
    </row>
    <row r="45" spans="1:20" s="7" customFormat="1" ht="63.75" x14ac:dyDescent="0.2">
      <c r="A45" s="38">
        <v>37</v>
      </c>
      <c r="B45" s="37" t="s">
        <v>54</v>
      </c>
      <c r="C45" s="116" t="s">
        <v>101</v>
      </c>
      <c r="D45" s="58" t="s">
        <v>120</v>
      </c>
      <c r="E45" s="119"/>
      <c r="F45" s="115">
        <f t="shared" si="0"/>
        <v>1</v>
      </c>
      <c r="G45" s="115">
        <v>0.5</v>
      </c>
      <c r="H45" s="115"/>
      <c r="I45" s="115"/>
      <c r="J45" s="115">
        <f t="shared" si="1"/>
        <v>0.5</v>
      </c>
      <c r="K45" s="138" t="s">
        <v>312</v>
      </c>
      <c r="L45" s="117" t="s">
        <v>194</v>
      </c>
      <c r="M45" s="6"/>
      <c r="N45" s="3"/>
      <c r="O45" s="6"/>
      <c r="P45" s="6"/>
      <c r="Q45" s="6"/>
      <c r="R45" s="6"/>
      <c r="S45" s="6"/>
      <c r="T45" s="6"/>
    </row>
    <row r="46" spans="1:20" ht="63.75" x14ac:dyDescent="0.2">
      <c r="A46" s="38">
        <v>38</v>
      </c>
      <c r="B46" s="37" t="s">
        <v>55</v>
      </c>
      <c r="C46" s="116" t="s">
        <v>101</v>
      </c>
      <c r="D46" s="58" t="s">
        <v>121</v>
      </c>
      <c r="E46" s="119"/>
      <c r="F46" s="115">
        <f t="shared" si="0"/>
        <v>1</v>
      </c>
      <c r="G46" s="115"/>
      <c r="H46" s="115"/>
      <c r="I46" s="115"/>
      <c r="J46" s="115">
        <f t="shared" si="1"/>
        <v>1</v>
      </c>
      <c r="K46" s="138" t="s">
        <v>315</v>
      </c>
      <c r="L46" s="117"/>
      <c r="M46" s="19"/>
      <c r="N46" s="3"/>
      <c r="O46" s="19"/>
      <c r="P46" s="19"/>
      <c r="Q46" s="19"/>
      <c r="R46" s="19"/>
      <c r="S46" s="19"/>
      <c r="T46" s="19"/>
    </row>
    <row r="47" spans="1:20" ht="99.75" customHeight="1" x14ac:dyDescent="0.2">
      <c r="A47" s="38">
        <v>39</v>
      </c>
      <c r="B47" s="37" t="s">
        <v>52</v>
      </c>
      <c r="C47" s="116" t="s">
        <v>102</v>
      </c>
      <c r="D47" s="58" t="s">
        <v>120</v>
      </c>
      <c r="E47" s="119" t="s">
        <v>320</v>
      </c>
      <c r="F47" s="115">
        <f t="shared" si="0"/>
        <v>0</v>
      </c>
      <c r="G47" s="115"/>
      <c r="H47" s="115"/>
      <c r="I47" s="115"/>
      <c r="J47" s="115">
        <f t="shared" si="1"/>
        <v>0</v>
      </c>
      <c r="K47" s="138" t="s">
        <v>319</v>
      </c>
      <c r="L47" s="117" t="s">
        <v>369</v>
      </c>
    </row>
    <row r="48" spans="1:20" ht="63.75" x14ac:dyDescent="0.2">
      <c r="A48" s="38">
        <v>40</v>
      </c>
      <c r="B48" s="37" t="s">
        <v>56</v>
      </c>
      <c r="C48" s="116" t="s">
        <v>101</v>
      </c>
      <c r="D48" s="58" t="s">
        <v>121</v>
      </c>
      <c r="E48" s="119"/>
      <c r="F48" s="115">
        <f t="shared" si="0"/>
        <v>1</v>
      </c>
      <c r="G48" s="115"/>
      <c r="H48" s="115"/>
      <c r="I48" s="115"/>
      <c r="J48" s="115">
        <f t="shared" si="1"/>
        <v>1</v>
      </c>
      <c r="K48" s="138" t="s">
        <v>321</v>
      </c>
      <c r="L48" s="117"/>
    </row>
    <row r="49" spans="1:12" ht="51" x14ac:dyDescent="0.2">
      <c r="A49" s="38">
        <v>41</v>
      </c>
      <c r="B49" s="37" t="s">
        <v>57</v>
      </c>
      <c r="C49" s="116" t="s">
        <v>102</v>
      </c>
      <c r="D49" s="58"/>
      <c r="E49" s="119"/>
      <c r="F49" s="115">
        <f t="shared" si="0"/>
        <v>0</v>
      </c>
      <c r="G49" s="115"/>
      <c r="H49" s="115"/>
      <c r="I49" s="115"/>
      <c r="J49" s="115">
        <f t="shared" si="1"/>
        <v>0</v>
      </c>
      <c r="K49" s="138" t="s">
        <v>328</v>
      </c>
      <c r="L49" s="116" t="s">
        <v>329</v>
      </c>
    </row>
    <row r="50" spans="1:12" ht="63.75" x14ac:dyDescent="0.2">
      <c r="A50" s="38">
        <v>42</v>
      </c>
      <c r="B50" s="37" t="s">
        <v>58</v>
      </c>
      <c r="C50" s="116" t="s">
        <v>101</v>
      </c>
      <c r="D50" s="58" t="s">
        <v>121</v>
      </c>
      <c r="E50" s="119"/>
      <c r="F50" s="115">
        <f t="shared" si="0"/>
        <v>1</v>
      </c>
      <c r="G50" s="115"/>
      <c r="H50" s="115">
        <v>0.5</v>
      </c>
      <c r="I50" s="115"/>
      <c r="J50" s="115">
        <f t="shared" si="1"/>
        <v>0.5</v>
      </c>
      <c r="K50" s="138" t="s">
        <v>334</v>
      </c>
      <c r="L50" s="117" t="s">
        <v>399</v>
      </c>
    </row>
    <row r="51" spans="1:12" x14ac:dyDescent="0.2">
      <c r="K51" s="123"/>
    </row>
    <row r="53" spans="1:12" x14ac:dyDescent="0.2">
      <c r="A53" s="13"/>
      <c r="B53" s="8"/>
      <c r="C53" s="8"/>
      <c r="D53" s="8"/>
      <c r="E53" s="8"/>
      <c r="F53" s="14"/>
      <c r="G53" s="14"/>
      <c r="H53" s="14"/>
      <c r="I53" s="14"/>
      <c r="J53" s="14"/>
      <c r="K53" s="14"/>
      <c r="L53" s="14"/>
    </row>
    <row r="57" spans="1:12" x14ac:dyDescent="0.2">
      <c r="A57" s="13"/>
      <c r="B57" s="8"/>
      <c r="C57" s="8"/>
      <c r="D57" s="8"/>
      <c r="E57" s="8"/>
      <c r="F57" s="14"/>
      <c r="G57" s="14"/>
      <c r="H57" s="14"/>
      <c r="I57" s="14"/>
      <c r="J57" s="14"/>
      <c r="K57" s="14"/>
      <c r="L57" s="14"/>
    </row>
    <row r="60" spans="1:12" x14ac:dyDescent="0.2">
      <c r="A60" s="13"/>
      <c r="B60" s="8"/>
      <c r="C60" s="8"/>
      <c r="D60" s="8"/>
      <c r="E60" s="8"/>
      <c r="F60" s="14"/>
      <c r="G60" s="14"/>
      <c r="H60" s="14"/>
      <c r="I60" s="14"/>
      <c r="J60" s="14"/>
      <c r="K60" s="14"/>
      <c r="L60" s="14"/>
    </row>
    <row r="64" spans="1:12" x14ac:dyDescent="0.2">
      <c r="A64" s="13"/>
      <c r="B64" s="8"/>
      <c r="C64" s="8"/>
      <c r="D64" s="8"/>
      <c r="E64" s="8"/>
      <c r="F64" s="14"/>
      <c r="G64" s="14"/>
      <c r="H64" s="14"/>
      <c r="I64" s="14"/>
      <c r="J64" s="14"/>
      <c r="K64" s="14"/>
      <c r="L64" s="14"/>
    </row>
    <row r="67" spans="1:12" x14ac:dyDescent="0.2">
      <c r="A67" s="13"/>
      <c r="B67" s="8"/>
      <c r="C67" s="8"/>
      <c r="D67" s="8"/>
      <c r="E67" s="8"/>
      <c r="F67" s="14"/>
      <c r="G67" s="14"/>
      <c r="H67" s="14"/>
      <c r="I67" s="14"/>
      <c r="J67" s="14"/>
      <c r="K67" s="14"/>
      <c r="L67" s="14"/>
    </row>
    <row r="71" spans="1:12" x14ac:dyDescent="0.2">
      <c r="A71" s="13"/>
      <c r="B71" s="8"/>
      <c r="C71" s="8"/>
      <c r="D71" s="8"/>
      <c r="E71" s="8"/>
      <c r="F71" s="14"/>
      <c r="G71" s="14"/>
      <c r="H71" s="14"/>
      <c r="I71" s="14"/>
      <c r="J71" s="14"/>
      <c r="K71" s="14"/>
      <c r="L71" s="14"/>
    </row>
  </sheetData>
  <mergeCells count="11">
    <mergeCell ref="A3:L3"/>
    <mergeCell ref="F4:J4"/>
    <mergeCell ref="G5:I5"/>
    <mergeCell ref="K4:K6"/>
    <mergeCell ref="L4:L6"/>
    <mergeCell ref="B5:B6"/>
    <mergeCell ref="A4:A6"/>
    <mergeCell ref="D5:D6"/>
    <mergeCell ref="E4:E6"/>
    <mergeCell ref="F5:F6"/>
    <mergeCell ref="J5:J6"/>
  </mergeCells>
  <dataValidations count="3">
    <dataValidation type="list" allowBlank="1" showInputMessage="1" showErrorMessage="1" sqref="G13">
      <formula1 xml:space="preserve"> Формат</formula1>
    </dataValidation>
    <dataValidation type="list" allowBlank="1" showInputMessage="1" showErrorMessage="1" sqref="G8:I11 G14:G50 H13:I50">
      <formula1>Формат</formula1>
    </dataValidation>
    <dataValidation type="list" allowBlank="1" showInputMessage="1" showErrorMessage="1" sqref="C8:C11 C13:C50">
      <formula1>$C$5:$C$6</formula1>
    </dataValidation>
  </dataValidations>
  <hyperlinks>
    <hyperlink ref="K37" r:id="rId1"/>
    <hyperlink ref="K13" r:id="rId2"/>
    <hyperlink ref="K14" r:id="rId3"/>
    <hyperlink ref="K15" r:id="rId4"/>
    <hyperlink ref="K17" r:id="rId5"/>
    <hyperlink ref="K18" r:id="rId6"/>
    <hyperlink ref="K19" r:id="rId7"/>
    <hyperlink ref="K16" r:id="rId8"/>
    <hyperlink ref="K20" r:id="rId9" display="zaklyuchenie-1.docx"/>
    <hyperlink ref="K21" r:id="rId10"/>
    <hyperlink ref="K23" r:id="rId11"/>
    <hyperlink ref="K24" r:id="rId12"/>
    <hyperlink ref="K25" r:id="rId13"/>
    <hyperlink ref="K26" r:id="rId14"/>
    <hyperlink ref="K27" r:id="rId15"/>
    <hyperlink ref="K29" r:id="rId16"/>
    <hyperlink ref="K30" r:id="rId17"/>
    <hyperlink ref="K31" r:id="rId18"/>
    <hyperlink ref="K32" r:id="rId19"/>
    <hyperlink ref="K33" r:id="rId20" display="http://www.nbfin.ru/resheniya_o_byudzhetah/novoburasskogo_municipal_nogo_rajona/proekt_resheniya_o_byudzhete/na_2019_god/"/>
    <hyperlink ref="K34" r:id="rId21"/>
    <hyperlink ref="K35" r:id="rId22" display="http://ozinki.sarmo.ru/byudzhet/%D0%9F%D1%80%D0%BE%D1%82%D0%BE%D0%BA%D0%BE%D0%BB %D0%BF%D1%83%D0%B1%D0%BB%D0%B8%D1%87%D0%BD%D1%8B%D1%85 %D1%81%D0%BB%D1%83%D1%88%D0%B0%D0%BD%D0%B8%D0%B9.rar"/>
    <hyperlink ref="K38" r:id="rId23"/>
    <hyperlink ref="K39" r:id="rId24"/>
    <hyperlink ref="K40" r:id="rId25"/>
    <hyperlink ref="K41" r:id="rId26"/>
    <hyperlink ref="K42" r:id="rId27"/>
    <hyperlink ref="K43" r:id="rId28"/>
    <hyperlink ref="K44" r:id="rId29"/>
    <hyperlink ref="K46" r:id="rId30"/>
    <hyperlink ref="K47" r:id="rId31"/>
    <hyperlink ref="K48" r:id="rId32"/>
    <hyperlink ref="K49" r:id="rId33"/>
    <hyperlink ref="K50" r:id="rId34"/>
    <hyperlink ref="K8" r:id="rId35"/>
    <hyperlink ref="K9" r:id="rId36"/>
    <hyperlink ref="K10" r:id="rId37"/>
    <hyperlink ref="K11" r:id="rId38"/>
    <hyperlink ref="K22" r:id="rId39"/>
    <hyperlink ref="K36" r:id="rId40"/>
  </hyperlinks>
  <pageMargins left="0.51181102362204722" right="0.31496062992125984" top="0.15748031496062992" bottom="0.15748031496062992" header="0" footer="0"/>
  <pageSetup paperSize="9" scale="45" fitToHeight="0" orientation="landscape" r:id="rId41"/>
  <rowBreaks count="1" manualBreakCount="1">
    <brk id="23"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1"/>
  <sheetViews>
    <sheetView view="pageBreakPreview" zoomScaleNormal="100" zoomScaleSheetLayoutView="100" workbookViewId="0">
      <pane ySplit="6" topLeftCell="A7" activePane="bottomLeft" state="frozenSplit"/>
      <selection pane="bottomLeft" activeCell="H8" sqref="H8"/>
    </sheetView>
  </sheetViews>
  <sheetFormatPr defaultRowHeight="12.75" x14ac:dyDescent="0.2"/>
  <cols>
    <col min="1" max="1" width="4.28515625" style="12" customWidth="1"/>
    <col min="2" max="2" width="22.7109375" style="22" customWidth="1"/>
    <col min="3" max="3" width="40.28515625" style="22" customWidth="1"/>
    <col min="4" max="4" width="24.140625" style="22" customWidth="1"/>
    <col min="5" max="5" width="16.28515625" style="11" customWidth="1"/>
    <col min="6" max="6" width="16.140625" style="11" customWidth="1"/>
    <col min="7" max="7" width="9.85546875" style="11" customWidth="1"/>
    <col min="8" max="8" width="52.28515625" style="11" customWidth="1"/>
    <col min="9" max="9" width="46" style="11" customWidth="1"/>
    <col min="10" max="10" width="9.140625" style="22"/>
    <col min="11" max="11" width="40" style="26" customWidth="1"/>
    <col min="12" max="16384" width="9.140625" style="22"/>
  </cols>
  <sheetData>
    <row r="1" spans="1:17" s="19" customFormat="1" ht="28.5" customHeight="1" x14ac:dyDescent="0.2">
      <c r="A1" s="49" t="s">
        <v>117</v>
      </c>
      <c r="B1" s="49"/>
      <c r="C1" s="49"/>
      <c r="D1" s="49"/>
      <c r="E1" s="49"/>
      <c r="F1" s="49"/>
      <c r="G1" s="49"/>
      <c r="H1" s="49"/>
      <c r="I1" s="49"/>
      <c r="J1" s="3"/>
    </row>
    <row r="2" spans="1:17" ht="15" customHeight="1" x14ac:dyDescent="0.2">
      <c r="A2" s="17" t="s">
        <v>17</v>
      </c>
      <c r="B2" s="17"/>
      <c r="C2" s="23"/>
      <c r="D2" s="23"/>
      <c r="E2" s="23"/>
      <c r="F2" s="23"/>
      <c r="G2" s="23"/>
      <c r="H2" s="23"/>
      <c r="I2" s="23"/>
      <c r="J2" s="26"/>
      <c r="K2" s="22"/>
    </row>
    <row r="3" spans="1:17" s="57" customFormat="1" ht="19.5" customHeight="1" x14ac:dyDescent="0.25">
      <c r="A3" s="152" t="str">
        <f>'Методика IV этап'!B27</f>
        <v xml:space="preserve">В целях оценки показателя учитывается наличие на портале (сайте) возможности направить вопрос, отзыв и (или) предложение по бюджетной тематике в электронном виде - через контекстное меню (не прибегая к помощи почтовых агентов, дополнительных программ).
</v>
      </c>
      <c r="B3" s="152"/>
      <c r="C3" s="152"/>
      <c r="D3" s="152"/>
      <c r="E3" s="152"/>
      <c r="F3" s="152"/>
      <c r="G3" s="152"/>
      <c r="H3" s="152"/>
      <c r="I3" s="152"/>
      <c r="J3" s="56"/>
    </row>
    <row r="4" spans="1:17" ht="63.75" x14ac:dyDescent="0.2">
      <c r="A4" s="153" t="s">
        <v>4</v>
      </c>
      <c r="B4" s="133" t="s">
        <v>15</v>
      </c>
      <c r="C4" s="133" t="str">
        <f>'Методика IV этап'!B26</f>
        <v>Предоставление органами местного самоуправления муниципального образования возможности для граждан в электронном виде задать вопрос, направить отзыв и (или) предложение по бюджетной тематике</v>
      </c>
      <c r="D4" s="153" t="s">
        <v>68</v>
      </c>
      <c r="E4" s="153" t="s">
        <v>118</v>
      </c>
      <c r="F4" s="153"/>
      <c r="G4" s="153"/>
      <c r="H4" s="153" t="s">
        <v>3</v>
      </c>
      <c r="I4" s="153" t="s">
        <v>64</v>
      </c>
      <c r="J4" s="19"/>
      <c r="K4" s="27"/>
      <c r="L4" s="19"/>
      <c r="M4" s="19"/>
      <c r="N4" s="19"/>
      <c r="O4" s="19"/>
      <c r="P4" s="19"/>
      <c r="Q4" s="19"/>
    </row>
    <row r="5" spans="1:17" s="10" customFormat="1" ht="27" x14ac:dyDescent="0.2">
      <c r="A5" s="153"/>
      <c r="B5" s="153" t="s">
        <v>7</v>
      </c>
      <c r="C5" s="134" t="str">
        <f>'Методика IV этап'!B28</f>
        <v>Данная возможность предоставлена</v>
      </c>
      <c r="D5" s="153"/>
      <c r="E5" s="156" t="s">
        <v>13</v>
      </c>
      <c r="F5" s="134" t="s">
        <v>14</v>
      </c>
      <c r="G5" s="156" t="s">
        <v>12</v>
      </c>
      <c r="H5" s="153"/>
      <c r="I5" s="153"/>
      <c r="J5" s="9"/>
      <c r="K5" s="28"/>
      <c r="L5" s="9"/>
      <c r="M5" s="9"/>
      <c r="N5" s="9"/>
      <c r="O5" s="9"/>
      <c r="P5" s="9"/>
      <c r="Q5" s="9"/>
    </row>
    <row r="6" spans="1:17" s="10" customFormat="1" ht="27" x14ac:dyDescent="0.2">
      <c r="A6" s="153"/>
      <c r="B6" s="153"/>
      <c r="C6" s="134" t="str">
        <f>'Методика IV этап'!B29</f>
        <v>Данная возможность отсутствует</v>
      </c>
      <c r="D6" s="153"/>
      <c r="E6" s="156"/>
      <c r="F6" s="134" t="s">
        <v>119</v>
      </c>
      <c r="G6" s="156"/>
      <c r="H6" s="153"/>
      <c r="I6" s="153"/>
      <c r="J6" s="9"/>
      <c r="K6" s="28"/>
      <c r="L6" s="9"/>
      <c r="M6" s="9"/>
      <c r="N6" s="9"/>
      <c r="O6" s="9"/>
      <c r="P6" s="9"/>
      <c r="Q6" s="9"/>
    </row>
    <row r="7" spans="1:17" s="16" customFormat="1" x14ac:dyDescent="0.2">
      <c r="A7" s="61"/>
      <c r="B7" s="62" t="s">
        <v>19</v>
      </c>
      <c r="C7" s="70"/>
      <c r="D7" s="68"/>
      <c r="E7" s="71"/>
      <c r="F7" s="71"/>
      <c r="G7" s="71"/>
      <c r="H7" s="72"/>
      <c r="I7" s="72"/>
      <c r="J7" s="15"/>
      <c r="K7" s="25"/>
      <c r="L7" s="15"/>
      <c r="M7" s="15"/>
      <c r="N7" s="15"/>
      <c r="O7" s="15"/>
      <c r="P7" s="15"/>
      <c r="Q7" s="15"/>
    </row>
    <row r="8" spans="1:17" s="7" customFormat="1" x14ac:dyDescent="0.2">
      <c r="A8" s="38">
        <v>1</v>
      </c>
      <c r="B8" s="37" t="s">
        <v>20</v>
      </c>
      <c r="C8" s="116" t="s">
        <v>106</v>
      </c>
      <c r="D8" s="119"/>
      <c r="E8" s="115">
        <f>IF(C8=$C$5,1,0)</f>
        <v>1</v>
      </c>
      <c r="F8" s="115"/>
      <c r="G8" s="115">
        <f>E8*(1-F8)</f>
        <v>1</v>
      </c>
      <c r="H8" s="138" t="s">
        <v>122</v>
      </c>
      <c r="I8" s="53"/>
      <c r="J8" s="6"/>
      <c r="K8" s="3"/>
      <c r="L8" s="6"/>
      <c r="M8" s="6"/>
      <c r="N8" s="6"/>
      <c r="O8" s="6"/>
      <c r="P8" s="6"/>
      <c r="Q8" s="6"/>
    </row>
    <row r="9" spans="1:17" x14ac:dyDescent="0.2">
      <c r="A9" s="38">
        <v>2</v>
      </c>
      <c r="B9" s="37" t="s">
        <v>21</v>
      </c>
      <c r="C9" s="116" t="s">
        <v>106</v>
      </c>
      <c r="D9" s="58"/>
      <c r="E9" s="115">
        <f>IF(C9=$C$5,1,0)</f>
        <v>1</v>
      </c>
      <c r="F9" s="115"/>
      <c r="G9" s="115">
        <f t="shared" ref="G9:G50" si="0">E9*(1-F9)</f>
        <v>1</v>
      </c>
      <c r="H9" s="138" t="s">
        <v>176</v>
      </c>
      <c r="I9" s="111"/>
      <c r="J9" s="19"/>
      <c r="K9" s="3"/>
      <c r="L9" s="19"/>
      <c r="M9" s="19"/>
      <c r="N9" s="19"/>
      <c r="O9" s="19"/>
      <c r="P9" s="19"/>
      <c r="Q9" s="19"/>
    </row>
    <row r="10" spans="1:17" x14ac:dyDescent="0.2">
      <c r="A10" s="38">
        <v>3</v>
      </c>
      <c r="B10" s="37" t="s">
        <v>166</v>
      </c>
      <c r="C10" s="116" t="s">
        <v>106</v>
      </c>
      <c r="D10" s="113"/>
      <c r="E10" s="115">
        <f>IF(C10=$C$5,1,0)</f>
        <v>1</v>
      </c>
      <c r="F10" s="115"/>
      <c r="G10" s="115">
        <f t="shared" si="0"/>
        <v>1</v>
      </c>
      <c r="H10" s="138" t="s">
        <v>347</v>
      </c>
      <c r="I10" s="53"/>
      <c r="J10" s="19"/>
      <c r="K10" s="3"/>
      <c r="L10" s="19"/>
      <c r="M10" s="19"/>
      <c r="N10" s="19"/>
      <c r="O10" s="19"/>
      <c r="P10" s="19"/>
      <c r="Q10" s="19"/>
    </row>
    <row r="11" spans="1:17" s="7" customFormat="1" x14ac:dyDescent="0.2">
      <c r="A11" s="38">
        <v>4</v>
      </c>
      <c r="B11" s="37" t="s">
        <v>22</v>
      </c>
      <c r="C11" s="116" t="s">
        <v>106</v>
      </c>
      <c r="D11" s="125"/>
      <c r="E11" s="115">
        <f>IF(C11=$C$5,1,0)</f>
        <v>1</v>
      </c>
      <c r="F11" s="115"/>
      <c r="G11" s="115">
        <f t="shared" si="0"/>
        <v>1</v>
      </c>
      <c r="H11" s="138" t="s">
        <v>127</v>
      </c>
      <c r="I11" s="109"/>
      <c r="J11" s="6"/>
      <c r="K11" s="3"/>
      <c r="L11" s="6"/>
      <c r="M11" s="6"/>
      <c r="N11" s="6"/>
      <c r="O11" s="6"/>
      <c r="P11" s="6"/>
      <c r="Q11" s="6"/>
    </row>
    <row r="12" spans="1:17" s="16" customFormat="1" x14ac:dyDescent="0.2">
      <c r="A12" s="67"/>
      <c r="B12" s="62" t="s">
        <v>62</v>
      </c>
      <c r="C12" s="68"/>
      <c r="D12" s="68"/>
      <c r="E12" s="65"/>
      <c r="F12" s="71"/>
      <c r="G12" s="72"/>
      <c r="H12" s="106"/>
      <c r="I12" s="106"/>
      <c r="J12" s="15"/>
      <c r="K12" s="25"/>
      <c r="L12" s="15"/>
      <c r="M12" s="15"/>
      <c r="N12" s="15"/>
      <c r="O12" s="15"/>
      <c r="P12" s="15"/>
      <c r="Q12" s="15"/>
    </row>
    <row r="13" spans="1:17" s="36" customFormat="1" x14ac:dyDescent="0.2">
      <c r="A13" s="38">
        <v>5</v>
      </c>
      <c r="B13" s="37" t="s">
        <v>23</v>
      </c>
      <c r="C13" s="116" t="s">
        <v>106</v>
      </c>
      <c r="D13" s="114"/>
      <c r="E13" s="115">
        <f t="shared" ref="E13:E50" si="1">IF(C13=$C$5,1,0)</f>
        <v>1</v>
      </c>
      <c r="F13" s="115"/>
      <c r="G13" s="115">
        <f t="shared" si="0"/>
        <v>1</v>
      </c>
      <c r="H13" s="138" t="s">
        <v>129</v>
      </c>
      <c r="I13" s="116"/>
      <c r="J13" s="34"/>
      <c r="K13" s="35"/>
      <c r="L13" s="34"/>
      <c r="M13" s="34"/>
      <c r="N13" s="34"/>
      <c r="O13" s="34"/>
      <c r="P13" s="34"/>
      <c r="Q13" s="34"/>
    </row>
    <row r="14" spans="1:17" s="36" customFormat="1" x14ac:dyDescent="0.2">
      <c r="A14" s="38">
        <v>6</v>
      </c>
      <c r="B14" s="37" t="s">
        <v>25</v>
      </c>
      <c r="C14" s="116" t="s">
        <v>106</v>
      </c>
      <c r="D14" s="119"/>
      <c r="E14" s="115">
        <f t="shared" si="1"/>
        <v>1</v>
      </c>
      <c r="F14" s="115"/>
      <c r="G14" s="115">
        <f t="shared" si="0"/>
        <v>1</v>
      </c>
      <c r="H14" s="138" t="s">
        <v>169</v>
      </c>
      <c r="I14" s="116"/>
      <c r="J14" s="34"/>
      <c r="K14" s="35"/>
      <c r="L14" s="34"/>
      <c r="M14" s="34"/>
      <c r="N14" s="34"/>
      <c r="O14" s="34"/>
      <c r="P14" s="34"/>
      <c r="Q14" s="34"/>
    </row>
    <row r="15" spans="1:17" s="36" customFormat="1" x14ac:dyDescent="0.2">
      <c r="A15" s="38">
        <v>7</v>
      </c>
      <c r="B15" s="37" t="s">
        <v>24</v>
      </c>
      <c r="C15" s="116" t="s">
        <v>106</v>
      </c>
      <c r="D15" s="119"/>
      <c r="E15" s="115">
        <f t="shared" si="1"/>
        <v>1</v>
      </c>
      <c r="F15" s="115"/>
      <c r="G15" s="115">
        <f t="shared" si="0"/>
        <v>1</v>
      </c>
      <c r="H15" s="138" t="s">
        <v>171</v>
      </c>
      <c r="I15" s="53"/>
      <c r="J15" s="34"/>
      <c r="K15" s="35"/>
      <c r="L15" s="34"/>
      <c r="M15" s="34"/>
      <c r="N15" s="34"/>
      <c r="O15" s="34"/>
      <c r="P15" s="34"/>
      <c r="Q15" s="34"/>
    </row>
    <row r="16" spans="1:17" s="36" customFormat="1" ht="25.5" x14ac:dyDescent="0.2">
      <c r="A16" s="38">
        <v>8</v>
      </c>
      <c r="B16" s="37" t="s">
        <v>26</v>
      </c>
      <c r="C16" s="116" t="s">
        <v>106</v>
      </c>
      <c r="D16" s="119"/>
      <c r="E16" s="115">
        <f t="shared" si="1"/>
        <v>1</v>
      </c>
      <c r="F16" s="115"/>
      <c r="G16" s="115">
        <f t="shared" si="0"/>
        <v>1</v>
      </c>
      <c r="H16" s="138" t="s">
        <v>172</v>
      </c>
      <c r="I16" s="109"/>
      <c r="J16" s="34"/>
      <c r="K16" s="35"/>
      <c r="L16" s="34"/>
      <c r="M16" s="34"/>
      <c r="N16" s="34"/>
      <c r="O16" s="34"/>
      <c r="P16" s="34"/>
      <c r="Q16" s="34"/>
    </row>
    <row r="17" spans="1:17" s="36" customFormat="1" ht="25.5" x14ac:dyDescent="0.2">
      <c r="A17" s="38">
        <v>9</v>
      </c>
      <c r="B17" s="37" t="s">
        <v>27</v>
      </c>
      <c r="C17" s="116" t="s">
        <v>106</v>
      </c>
      <c r="D17" s="114"/>
      <c r="E17" s="115">
        <f t="shared" si="1"/>
        <v>1</v>
      </c>
      <c r="F17" s="115"/>
      <c r="G17" s="115">
        <f t="shared" si="0"/>
        <v>1</v>
      </c>
      <c r="H17" s="138" t="s">
        <v>173</v>
      </c>
      <c r="I17" s="110"/>
      <c r="J17" s="34"/>
      <c r="K17" s="35"/>
      <c r="L17" s="34"/>
      <c r="M17" s="34"/>
      <c r="N17" s="34"/>
      <c r="O17" s="34"/>
      <c r="P17" s="34"/>
      <c r="Q17" s="34"/>
    </row>
    <row r="18" spans="1:17" s="36" customFormat="1" x14ac:dyDescent="0.2">
      <c r="A18" s="38">
        <v>10</v>
      </c>
      <c r="B18" s="37" t="s">
        <v>28</v>
      </c>
      <c r="C18" s="116" t="s">
        <v>106</v>
      </c>
      <c r="D18" s="119"/>
      <c r="E18" s="115">
        <f t="shared" si="1"/>
        <v>1</v>
      </c>
      <c r="F18" s="115"/>
      <c r="G18" s="115">
        <f t="shared" si="0"/>
        <v>1</v>
      </c>
      <c r="H18" s="138" t="s">
        <v>216</v>
      </c>
      <c r="I18" s="53"/>
      <c r="J18" s="34"/>
      <c r="K18" s="35"/>
      <c r="L18" s="34"/>
      <c r="M18" s="34"/>
      <c r="N18" s="34"/>
      <c r="O18" s="34"/>
      <c r="P18" s="34"/>
      <c r="Q18" s="34"/>
    </row>
    <row r="19" spans="1:17" s="36" customFormat="1" ht="25.5" x14ac:dyDescent="0.2">
      <c r="A19" s="38">
        <v>11</v>
      </c>
      <c r="B19" s="37" t="s">
        <v>63</v>
      </c>
      <c r="C19" s="116" t="s">
        <v>106</v>
      </c>
      <c r="D19" s="119"/>
      <c r="E19" s="115">
        <f t="shared" si="1"/>
        <v>1</v>
      </c>
      <c r="F19" s="115"/>
      <c r="G19" s="115">
        <f t="shared" si="0"/>
        <v>1</v>
      </c>
      <c r="H19" s="138" t="s">
        <v>133</v>
      </c>
      <c r="I19" s="53"/>
      <c r="J19" s="34"/>
      <c r="K19" s="35"/>
      <c r="L19" s="34"/>
      <c r="M19" s="34"/>
      <c r="N19" s="34"/>
      <c r="O19" s="34"/>
      <c r="P19" s="34"/>
      <c r="Q19" s="34"/>
    </row>
    <row r="20" spans="1:17" s="36" customFormat="1" x14ac:dyDescent="0.2">
      <c r="A20" s="38">
        <v>12</v>
      </c>
      <c r="B20" s="37" t="s">
        <v>29</v>
      </c>
      <c r="C20" s="116" t="s">
        <v>106</v>
      </c>
      <c r="D20" s="114"/>
      <c r="E20" s="115">
        <f t="shared" si="1"/>
        <v>1</v>
      </c>
      <c r="F20" s="115"/>
      <c r="G20" s="115">
        <f t="shared" si="0"/>
        <v>1</v>
      </c>
      <c r="H20" s="138" t="s">
        <v>364</v>
      </c>
      <c r="I20" s="109"/>
      <c r="J20" s="34"/>
      <c r="K20" s="35"/>
      <c r="L20" s="34"/>
      <c r="M20" s="34"/>
      <c r="N20" s="34"/>
      <c r="O20" s="34"/>
      <c r="P20" s="34"/>
      <c r="Q20" s="34"/>
    </row>
    <row r="21" spans="1:17" s="36" customFormat="1" x14ac:dyDescent="0.2">
      <c r="A21" s="38">
        <v>13</v>
      </c>
      <c r="B21" s="37" t="s">
        <v>30</v>
      </c>
      <c r="C21" s="116" t="s">
        <v>106</v>
      </c>
      <c r="D21" s="114"/>
      <c r="E21" s="115">
        <f t="shared" si="1"/>
        <v>1</v>
      </c>
      <c r="F21" s="115"/>
      <c r="G21" s="115">
        <f t="shared" si="0"/>
        <v>1</v>
      </c>
      <c r="H21" s="138" t="s">
        <v>136</v>
      </c>
      <c r="I21" s="109"/>
      <c r="J21" s="34"/>
      <c r="K21" s="35"/>
      <c r="L21" s="34"/>
      <c r="M21" s="34"/>
      <c r="N21" s="34"/>
      <c r="O21" s="34"/>
      <c r="P21" s="34"/>
      <c r="Q21" s="34"/>
    </row>
    <row r="22" spans="1:17" s="36" customFormat="1" x14ac:dyDescent="0.2">
      <c r="A22" s="38">
        <v>14</v>
      </c>
      <c r="B22" s="37" t="s">
        <v>67</v>
      </c>
      <c r="C22" s="116" t="s">
        <v>106</v>
      </c>
      <c r="D22" s="114"/>
      <c r="E22" s="115">
        <f t="shared" si="1"/>
        <v>1</v>
      </c>
      <c r="F22" s="115"/>
      <c r="G22" s="115">
        <f t="shared" si="0"/>
        <v>1</v>
      </c>
      <c r="H22" s="138" t="s">
        <v>224</v>
      </c>
      <c r="I22" s="53"/>
      <c r="J22" s="34"/>
      <c r="K22" s="35"/>
      <c r="L22" s="34"/>
      <c r="M22" s="34"/>
      <c r="N22" s="34"/>
      <c r="O22" s="34"/>
      <c r="P22" s="34"/>
      <c r="Q22" s="34"/>
    </row>
    <row r="23" spans="1:17" s="36" customFormat="1" x14ac:dyDescent="0.2">
      <c r="A23" s="38">
        <v>15</v>
      </c>
      <c r="B23" s="37" t="s">
        <v>31</v>
      </c>
      <c r="C23" s="116" t="s">
        <v>106</v>
      </c>
      <c r="D23" s="114"/>
      <c r="E23" s="115">
        <f t="shared" si="1"/>
        <v>1</v>
      </c>
      <c r="F23" s="115"/>
      <c r="G23" s="115">
        <f t="shared" si="0"/>
        <v>1</v>
      </c>
      <c r="H23" s="138" t="s">
        <v>139</v>
      </c>
      <c r="I23" s="53"/>
      <c r="J23" s="34"/>
      <c r="K23" s="35"/>
      <c r="L23" s="34"/>
      <c r="M23" s="34"/>
      <c r="N23" s="34"/>
      <c r="O23" s="34"/>
      <c r="P23" s="34"/>
      <c r="Q23" s="34"/>
    </row>
    <row r="24" spans="1:17" s="36" customFormat="1" ht="19.5" customHeight="1" x14ac:dyDescent="0.2">
      <c r="A24" s="38">
        <v>16</v>
      </c>
      <c r="B24" s="37" t="s">
        <v>32</v>
      </c>
      <c r="C24" s="116" t="s">
        <v>106</v>
      </c>
      <c r="D24" s="114"/>
      <c r="E24" s="115">
        <f t="shared" si="1"/>
        <v>1</v>
      </c>
      <c r="F24" s="115"/>
      <c r="G24" s="115">
        <f t="shared" si="0"/>
        <v>1</v>
      </c>
      <c r="H24" s="138" t="s">
        <v>234</v>
      </c>
      <c r="I24" s="109"/>
      <c r="J24" s="34"/>
      <c r="K24" s="35"/>
      <c r="L24" s="34"/>
      <c r="M24" s="34"/>
      <c r="N24" s="34"/>
      <c r="O24" s="34"/>
      <c r="P24" s="34"/>
      <c r="Q24" s="34"/>
    </row>
    <row r="25" spans="1:17" s="36" customFormat="1" ht="25.5" x14ac:dyDescent="0.2">
      <c r="A25" s="38">
        <v>17</v>
      </c>
      <c r="B25" s="37" t="s">
        <v>33</v>
      </c>
      <c r="C25" s="116" t="s">
        <v>106</v>
      </c>
      <c r="D25" s="114"/>
      <c r="E25" s="115">
        <f t="shared" si="1"/>
        <v>1</v>
      </c>
      <c r="F25" s="115"/>
      <c r="G25" s="115">
        <f t="shared" si="0"/>
        <v>1</v>
      </c>
      <c r="H25" s="138" t="s">
        <v>239</v>
      </c>
      <c r="I25" s="111"/>
      <c r="J25" s="34"/>
      <c r="K25" s="35"/>
      <c r="L25" s="34"/>
      <c r="M25" s="34"/>
      <c r="N25" s="34"/>
      <c r="O25" s="34"/>
      <c r="P25" s="34"/>
      <c r="Q25" s="34"/>
    </row>
    <row r="26" spans="1:17" s="36" customFormat="1" ht="38.25" x14ac:dyDescent="0.2">
      <c r="A26" s="38">
        <v>18</v>
      </c>
      <c r="B26" s="37" t="s">
        <v>34</v>
      </c>
      <c r="C26" s="116" t="s">
        <v>106</v>
      </c>
      <c r="D26" s="119"/>
      <c r="E26" s="115">
        <f t="shared" si="1"/>
        <v>1</v>
      </c>
      <c r="F26" s="115"/>
      <c r="G26" s="115">
        <f t="shared" si="0"/>
        <v>1</v>
      </c>
      <c r="H26" s="138" t="s">
        <v>244</v>
      </c>
      <c r="I26" s="53"/>
      <c r="J26" s="34"/>
      <c r="K26" s="35"/>
      <c r="L26" s="34"/>
      <c r="M26" s="34"/>
      <c r="N26" s="34"/>
      <c r="O26" s="34"/>
      <c r="P26" s="34"/>
      <c r="Q26" s="34"/>
    </row>
    <row r="27" spans="1:17" ht="24.75" customHeight="1" x14ac:dyDescent="0.2">
      <c r="A27" s="38">
        <v>19</v>
      </c>
      <c r="B27" s="37" t="s">
        <v>35</v>
      </c>
      <c r="C27" s="116" t="s">
        <v>106</v>
      </c>
      <c r="D27" s="58"/>
      <c r="E27" s="115">
        <f t="shared" si="1"/>
        <v>1</v>
      </c>
      <c r="F27" s="115"/>
      <c r="G27" s="115">
        <f t="shared" si="0"/>
        <v>1</v>
      </c>
      <c r="H27" s="138" t="s">
        <v>142</v>
      </c>
      <c r="I27" s="53"/>
      <c r="J27" s="19"/>
      <c r="K27" s="3"/>
      <c r="L27" s="19"/>
      <c r="M27" s="19"/>
      <c r="N27" s="19"/>
      <c r="O27" s="19"/>
      <c r="P27" s="19"/>
      <c r="Q27" s="19"/>
    </row>
    <row r="28" spans="1:17" x14ac:dyDescent="0.2">
      <c r="A28" s="38">
        <v>20</v>
      </c>
      <c r="B28" s="37" t="s">
        <v>36</v>
      </c>
      <c r="C28" s="116" t="s">
        <v>106</v>
      </c>
      <c r="D28" s="58"/>
      <c r="E28" s="115">
        <f t="shared" si="1"/>
        <v>1</v>
      </c>
      <c r="F28" s="115"/>
      <c r="G28" s="115">
        <f t="shared" si="0"/>
        <v>1</v>
      </c>
      <c r="H28" s="138" t="s">
        <v>145</v>
      </c>
      <c r="I28" s="53"/>
      <c r="J28" s="19"/>
      <c r="K28" s="3"/>
      <c r="L28" s="19"/>
      <c r="M28" s="19"/>
      <c r="N28" s="19"/>
      <c r="O28" s="19"/>
      <c r="P28" s="19"/>
      <c r="Q28" s="19"/>
    </row>
    <row r="29" spans="1:17" ht="25.5" x14ac:dyDescent="0.2">
      <c r="A29" s="38">
        <v>21</v>
      </c>
      <c r="B29" s="37" t="s">
        <v>37</v>
      </c>
      <c r="C29" s="116" t="s">
        <v>106</v>
      </c>
      <c r="D29" s="119"/>
      <c r="E29" s="115">
        <f t="shared" si="1"/>
        <v>1</v>
      </c>
      <c r="F29" s="115"/>
      <c r="G29" s="115">
        <f t="shared" si="0"/>
        <v>1</v>
      </c>
      <c r="H29" s="138" t="s">
        <v>149</v>
      </c>
      <c r="I29" s="109"/>
      <c r="J29" s="19"/>
      <c r="K29" s="3"/>
      <c r="L29" s="19"/>
      <c r="M29" s="19"/>
      <c r="N29" s="19"/>
      <c r="O29" s="19"/>
      <c r="P29" s="19"/>
      <c r="Q29" s="19"/>
    </row>
    <row r="30" spans="1:17" ht="25.5" x14ac:dyDescent="0.2">
      <c r="A30" s="38">
        <v>22</v>
      </c>
      <c r="B30" s="37" t="s">
        <v>38</v>
      </c>
      <c r="C30" s="116" t="s">
        <v>106</v>
      </c>
      <c r="D30" s="58"/>
      <c r="E30" s="115">
        <f t="shared" si="1"/>
        <v>1</v>
      </c>
      <c r="F30" s="115"/>
      <c r="G30" s="115">
        <f t="shared" si="0"/>
        <v>1</v>
      </c>
      <c r="H30" s="138" t="s">
        <v>252</v>
      </c>
      <c r="I30" s="109"/>
      <c r="J30" s="19"/>
      <c r="K30" s="3"/>
      <c r="L30" s="19"/>
      <c r="M30" s="19"/>
      <c r="N30" s="19"/>
      <c r="O30" s="19"/>
      <c r="P30" s="19"/>
      <c r="Q30" s="19"/>
    </row>
    <row r="31" spans="1:17" x14ac:dyDescent="0.2">
      <c r="A31" s="38">
        <v>23</v>
      </c>
      <c r="B31" s="37" t="s">
        <v>39</v>
      </c>
      <c r="C31" s="116" t="s">
        <v>106</v>
      </c>
      <c r="D31" s="58"/>
      <c r="E31" s="115">
        <f t="shared" si="1"/>
        <v>1</v>
      </c>
      <c r="F31" s="115"/>
      <c r="G31" s="115">
        <f t="shared" si="0"/>
        <v>1</v>
      </c>
      <c r="H31" s="138" t="s">
        <v>182</v>
      </c>
      <c r="I31" s="53"/>
      <c r="J31" s="19"/>
      <c r="K31" s="3"/>
      <c r="L31" s="19"/>
      <c r="M31" s="19"/>
      <c r="N31" s="19"/>
      <c r="O31" s="19"/>
      <c r="P31" s="19"/>
      <c r="Q31" s="19"/>
    </row>
    <row r="32" spans="1:17" x14ac:dyDescent="0.2">
      <c r="A32" s="38">
        <v>24</v>
      </c>
      <c r="B32" s="37" t="s">
        <v>40</v>
      </c>
      <c r="C32" s="116" t="s">
        <v>106</v>
      </c>
      <c r="D32" s="58"/>
      <c r="E32" s="115">
        <f t="shared" si="1"/>
        <v>1</v>
      </c>
      <c r="F32" s="115"/>
      <c r="G32" s="115">
        <f t="shared" si="0"/>
        <v>1</v>
      </c>
      <c r="H32" s="138" t="s">
        <v>150</v>
      </c>
      <c r="I32" s="53"/>
      <c r="J32" s="19"/>
      <c r="K32" s="3"/>
      <c r="L32" s="19"/>
      <c r="M32" s="19"/>
      <c r="N32" s="19"/>
      <c r="O32" s="19"/>
      <c r="P32" s="19"/>
      <c r="Q32" s="19"/>
    </row>
    <row r="33" spans="1:17" x14ac:dyDescent="0.2">
      <c r="A33" s="38">
        <v>25</v>
      </c>
      <c r="B33" s="37" t="s">
        <v>41</v>
      </c>
      <c r="C33" s="116" t="s">
        <v>106</v>
      </c>
      <c r="D33" s="58"/>
      <c r="E33" s="115">
        <f t="shared" si="1"/>
        <v>1</v>
      </c>
      <c r="F33" s="115"/>
      <c r="G33" s="115">
        <f t="shared" si="0"/>
        <v>1</v>
      </c>
      <c r="H33" s="138" t="s">
        <v>265</v>
      </c>
      <c r="I33" s="53"/>
      <c r="J33" s="19"/>
      <c r="K33" s="3"/>
      <c r="L33" s="19"/>
      <c r="M33" s="19"/>
      <c r="N33" s="19"/>
      <c r="O33" s="19"/>
      <c r="P33" s="19"/>
      <c r="Q33" s="19"/>
    </row>
    <row r="34" spans="1:17" x14ac:dyDescent="0.2">
      <c r="A34" s="38">
        <v>26</v>
      </c>
      <c r="B34" s="37" t="s">
        <v>42</v>
      </c>
      <c r="C34" s="116" t="s">
        <v>106</v>
      </c>
      <c r="D34" s="119"/>
      <c r="E34" s="115">
        <f t="shared" si="1"/>
        <v>1</v>
      </c>
      <c r="F34" s="115"/>
      <c r="G34" s="115">
        <f t="shared" si="0"/>
        <v>1</v>
      </c>
      <c r="H34" s="138" t="s">
        <v>270</v>
      </c>
      <c r="I34" s="109"/>
      <c r="J34" s="19"/>
      <c r="K34" s="3"/>
      <c r="L34" s="19"/>
      <c r="M34" s="19"/>
      <c r="N34" s="19"/>
      <c r="O34" s="19"/>
      <c r="P34" s="19"/>
      <c r="Q34" s="19"/>
    </row>
    <row r="35" spans="1:17" x14ac:dyDescent="0.2">
      <c r="A35" s="38">
        <v>27</v>
      </c>
      <c r="B35" s="37" t="s">
        <v>43</v>
      </c>
      <c r="C35" s="116" t="s">
        <v>106</v>
      </c>
      <c r="D35" s="119"/>
      <c r="E35" s="115">
        <f t="shared" si="1"/>
        <v>1</v>
      </c>
      <c r="F35" s="115"/>
      <c r="G35" s="115">
        <f t="shared" si="0"/>
        <v>1</v>
      </c>
      <c r="H35" s="138" t="s">
        <v>155</v>
      </c>
      <c r="I35" s="116" t="s">
        <v>128</v>
      </c>
      <c r="J35" s="19"/>
      <c r="K35" s="3"/>
      <c r="L35" s="19"/>
      <c r="M35" s="19"/>
      <c r="N35" s="19"/>
      <c r="O35" s="19"/>
      <c r="P35" s="19"/>
      <c r="Q35" s="19"/>
    </row>
    <row r="36" spans="1:17" x14ac:dyDescent="0.2">
      <c r="A36" s="38">
        <v>28</v>
      </c>
      <c r="B36" s="37" t="s">
        <v>44</v>
      </c>
      <c r="C36" s="116" t="s">
        <v>106</v>
      </c>
      <c r="D36" s="119"/>
      <c r="E36" s="115">
        <f t="shared" si="1"/>
        <v>1</v>
      </c>
      <c r="F36" s="115"/>
      <c r="G36" s="115">
        <f t="shared" si="0"/>
        <v>1</v>
      </c>
      <c r="H36" s="138" t="s">
        <v>277</v>
      </c>
      <c r="I36" s="109"/>
      <c r="J36" s="19"/>
      <c r="K36" s="3"/>
      <c r="L36" s="19"/>
      <c r="M36" s="19"/>
      <c r="N36" s="19"/>
      <c r="O36" s="19"/>
      <c r="P36" s="19"/>
      <c r="Q36" s="19"/>
    </row>
    <row r="37" spans="1:17" x14ac:dyDescent="0.2">
      <c r="A37" s="38">
        <v>29</v>
      </c>
      <c r="B37" s="37" t="s">
        <v>45</v>
      </c>
      <c r="C37" s="116" t="s">
        <v>106</v>
      </c>
      <c r="D37" s="119"/>
      <c r="E37" s="115">
        <f t="shared" si="1"/>
        <v>1</v>
      </c>
      <c r="F37" s="115"/>
      <c r="G37" s="115">
        <f t="shared" si="0"/>
        <v>1</v>
      </c>
      <c r="H37" s="138" t="s">
        <v>282</v>
      </c>
      <c r="I37" s="53"/>
      <c r="J37" s="19"/>
      <c r="K37" s="3"/>
      <c r="L37" s="19"/>
      <c r="M37" s="19"/>
      <c r="N37" s="19"/>
      <c r="O37" s="19"/>
      <c r="P37" s="19"/>
      <c r="Q37" s="19"/>
    </row>
    <row r="38" spans="1:17" s="7" customFormat="1" ht="25.5" x14ac:dyDescent="0.2">
      <c r="A38" s="39">
        <v>30</v>
      </c>
      <c r="B38" s="37" t="s">
        <v>46</v>
      </c>
      <c r="C38" s="116" t="s">
        <v>106</v>
      </c>
      <c r="D38" s="119"/>
      <c r="E38" s="115">
        <f t="shared" si="1"/>
        <v>1</v>
      </c>
      <c r="F38" s="115"/>
      <c r="G38" s="115">
        <f t="shared" si="0"/>
        <v>1</v>
      </c>
      <c r="H38" s="138" t="s">
        <v>287</v>
      </c>
      <c r="I38" s="53"/>
      <c r="J38" s="6"/>
      <c r="K38" s="3"/>
      <c r="L38" s="6"/>
      <c r="M38" s="6"/>
      <c r="N38" s="6"/>
      <c r="O38" s="6"/>
      <c r="P38" s="6"/>
      <c r="Q38" s="6"/>
    </row>
    <row r="39" spans="1:17" s="7" customFormat="1" x14ac:dyDescent="0.2">
      <c r="A39" s="39">
        <v>31</v>
      </c>
      <c r="B39" s="37" t="s">
        <v>47</v>
      </c>
      <c r="C39" s="116" t="s">
        <v>106</v>
      </c>
      <c r="D39" s="119"/>
      <c r="E39" s="115">
        <f t="shared" si="1"/>
        <v>1</v>
      </c>
      <c r="F39" s="115"/>
      <c r="G39" s="115">
        <f t="shared" si="0"/>
        <v>1</v>
      </c>
      <c r="H39" s="138" t="s">
        <v>293</v>
      </c>
      <c r="I39" s="116"/>
      <c r="J39" s="6"/>
      <c r="K39" s="3"/>
      <c r="L39" s="6"/>
      <c r="M39" s="6"/>
      <c r="N39" s="6"/>
      <c r="O39" s="6"/>
      <c r="P39" s="6"/>
      <c r="Q39" s="6"/>
    </row>
    <row r="40" spans="1:17" x14ac:dyDescent="0.2">
      <c r="A40" s="39">
        <v>32</v>
      </c>
      <c r="B40" s="37" t="s">
        <v>48</v>
      </c>
      <c r="C40" s="116" t="s">
        <v>106</v>
      </c>
      <c r="D40" s="119"/>
      <c r="E40" s="115">
        <f t="shared" si="1"/>
        <v>1</v>
      </c>
      <c r="F40" s="115"/>
      <c r="G40" s="115">
        <f t="shared" si="0"/>
        <v>1</v>
      </c>
      <c r="H40" s="138" t="s">
        <v>157</v>
      </c>
      <c r="I40" s="109"/>
      <c r="J40" s="19"/>
      <c r="K40" s="3"/>
      <c r="L40" s="19"/>
      <c r="M40" s="19"/>
      <c r="N40" s="19"/>
      <c r="O40" s="19"/>
      <c r="P40" s="19"/>
      <c r="Q40" s="19"/>
    </row>
    <row r="41" spans="1:17" s="7" customFormat="1" ht="25.5" x14ac:dyDescent="0.2">
      <c r="A41" s="39">
        <v>33</v>
      </c>
      <c r="B41" s="37" t="s">
        <v>49</v>
      </c>
      <c r="C41" s="116" t="s">
        <v>106</v>
      </c>
      <c r="D41" s="119"/>
      <c r="E41" s="115">
        <f t="shared" si="1"/>
        <v>1</v>
      </c>
      <c r="F41" s="115"/>
      <c r="G41" s="115">
        <f t="shared" si="0"/>
        <v>1</v>
      </c>
      <c r="H41" s="138" t="s">
        <v>301</v>
      </c>
      <c r="I41" s="116" t="s">
        <v>128</v>
      </c>
      <c r="J41" s="6"/>
      <c r="K41" s="3"/>
      <c r="L41" s="6"/>
      <c r="M41" s="6"/>
      <c r="N41" s="6"/>
      <c r="O41" s="6"/>
      <c r="P41" s="6"/>
      <c r="Q41" s="6"/>
    </row>
    <row r="42" spans="1:17" s="7" customFormat="1" x14ac:dyDescent="0.2">
      <c r="A42" s="39">
        <v>34</v>
      </c>
      <c r="B42" s="37" t="s">
        <v>50</v>
      </c>
      <c r="C42" s="116" t="s">
        <v>106</v>
      </c>
      <c r="D42" s="119"/>
      <c r="E42" s="115">
        <f t="shared" si="1"/>
        <v>1</v>
      </c>
      <c r="F42" s="115"/>
      <c r="G42" s="115">
        <f t="shared" si="0"/>
        <v>1</v>
      </c>
      <c r="H42" s="138" t="s">
        <v>160</v>
      </c>
      <c r="I42" s="116"/>
      <c r="J42" s="6"/>
      <c r="K42" s="3"/>
      <c r="L42" s="6"/>
      <c r="M42" s="6"/>
      <c r="N42" s="6"/>
      <c r="O42" s="6"/>
      <c r="P42" s="6"/>
      <c r="Q42" s="6"/>
    </row>
    <row r="43" spans="1:17" s="7" customFormat="1" x14ac:dyDescent="0.2">
      <c r="A43" s="39">
        <v>35</v>
      </c>
      <c r="B43" s="37" t="s">
        <v>51</v>
      </c>
      <c r="C43" s="116" t="s">
        <v>106</v>
      </c>
      <c r="D43" s="119"/>
      <c r="E43" s="115">
        <f t="shared" si="1"/>
        <v>1</v>
      </c>
      <c r="F43" s="115"/>
      <c r="G43" s="115">
        <f t="shared" si="0"/>
        <v>1</v>
      </c>
      <c r="H43" s="138" t="s">
        <v>308</v>
      </c>
      <c r="I43" s="53"/>
      <c r="J43" s="6"/>
      <c r="K43" s="3"/>
      <c r="L43" s="6"/>
      <c r="M43" s="6"/>
      <c r="N43" s="6"/>
      <c r="O43" s="6"/>
      <c r="P43" s="6"/>
      <c r="Q43" s="6"/>
    </row>
    <row r="44" spans="1:17" s="7" customFormat="1" ht="25.5" x14ac:dyDescent="0.2">
      <c r="A44" s="38">
        <v>36</v>
      </c>
      <c r="B44" s="37" t="s">
        <v>53</v>
      </c>
      <c r="C44" s="116" t="s">
        <v>106</v>
      </c>
      <c r="D44" s="119"/>
      <c r="E44" s="115">
        <f t="shared" si="1"/>
        <v>1</v>
      </c>
      <c r="F44" s="115"/>
      <c r="G44" s="115">
        <f t="shared" si="0"/>
        <v>1</v>
      </c>
      <c r="H44" s="138" t="s">
        <v>163</v>
      </c>
      <c r="I44" s="116" t="s">
        <v>128</v>
      </c>
      <c r="J44" s="6"/>
      <c r="K44" s="3"/>
      <c r="L44" s="6"/>
      <c r="M44" s="6"/>
      <c r="N44" s="6"/>
      <c r="O44" s="6"/>
      <c r="P44" s="6"/>
      <c r="Q44" s="6"/>
    </row>
    <row r="45" spans="1:17" s="7" customFormat="1" x14ac:dyDescent="0.2">
      <c r="A45" s="38">
        <v>37</v>
      </c>
      <c r="B45" s="37" t="s">
        <v>54</v>
      </c>
      <c r="C45" s="116" t="s">
        <v>106</v>
      </c>
      <c r="D45" s="119"/>
      <c r="E45" s="115">
        <f t="shared" si="1"/>
        <v>1</v>
      </c>
      <c r="F45" s="115"/>
      <c r="G45" s="115">
        <f t="shared" si="0"/>
        <v>1</v>
      </c>
      <c r="H45" s="138" t="s">
        <v>192</v>
      </c>
      <c r="I45" s="109"/>
      <c r="J45" s="6"/>
      <c r="K45" s="3"/>
      <c r="L45" s="6"/>
      <c r="M45" s="6"/>
      <c r="N45" s="6"/>
      <c r="O45" s="6"/>
      <c r="P45" s="6"/>
      <c r="Q45" s="6"/>
    </row>
    <row r="46" spans="1:17" ht="38.25" x14ac:dyDescent="0.2">
      <c r="A46" s="38">
        <v>38</v>
      </c>
      <c r="B46" s="37" t="s">
        <v>55</v>
      </c>
      <c r="C46" s="116" t="s">
        <v>106</v>
      </c>
      <c r="D46" s="119"/>
      <c r="E46" s="115">
        <f t="shared" si="1"/>
        <v>1</v>
      </c>
      <c r="F46" s="115"/>
      <c r="G46" s="115">
        <f t="shared" si="0"/>
        <v>1</v>
      </c>
      <c r="H46" s="138" t="s">
        <v>316</v>
      </c>
      <c r="I46" s="109"/>
      <c r="J46" s="19"/>
      <c r="K46" s="3"/>
      <c r="L46" s="19"/>
      <c r="M46" s="19"/>
      <c r="N46" s="19"/>
      <c r="O46" s="19"/>
      <c r="P46" s="19"/>
      <c r="Q46" s="19"/>
    </row>
    <row r="47" spans="1:17" ht="20.25" customHeight="1" x14ac:dyDescent="0.2">
      <c r="A47" s="38">
        <v>39</v>
      </c>
      <c r="B47" s="37" t="s">
        <v>52</v>
      </c>
      <c r="C47" s="116" t="s">
        <v>106</v>
      </c>
      <c r="D47" s="119"/>
      <c r="E47" s="115">
        <f t="shared" si="1"/>
        <v>1</v>
      </c>
      <c r="F47" s="115"/>
      <c r="G47" s="115">
        <f t="shared" si="0"/>
        <v>1</v>
      </c>
      <c r="H47" s="138" t="s">
        <v>164</v>
      </c>
      <c r="I47" s="53"/>
    </row>
    <row r="48" spans="1:17" x14ac:dyDescent="0.2">
      <c r="A48" s="38">
        <v>40</v>
      </c>
      <c r="B48" s="37" t="s">
        <v>56</v>
      </c>
      <c r="C48" s="116" t="s">
        <v>106</v>
      </c>
      <c r="D48" s="119"/>
      <c r="E48" s="115">
        <f t="shared" si="1"/>
        <v>1</v>
      </c>
      <c r="F48" s="115"/>
      <c r="G48" s="115">
        <f t="shared" si="0"/>
        <v>1</v>
      </c>
      <c r="H48" s="138" t="s">
        <v>323</v>
      </c>
      <c r="I48" s="53"/>
    </row>
    <row r="49" spans="1:9" ht="25.5" x14ac:dyDescent="0.2">
      <c r="A49" s="38">
        <v>41</v>
      </c>
      <c r="B49" s="37" t="s">
        <v>57</v>
      </c>
      <c r="C49" s="116" t="s">
        <v>106</v>
      </c>
      <c r="D49" s="119"/>
      <c r="E49" s="115">
        <f t="shared" si="1"/>
        <v>1</v>
      </c>
      <c r="F49" s="115"/>
      <c r="G49" s="115">
        <f t="shared" si="0"/>
        <v>1</v>
      </c>
      <c r="H49" s="138" t="s">
        <v>325</v>
      </c>
      <c r="I49" s="53"/>
    </row>
    <row r="50" spans="1:9" x14ac:dyDescent="0.2">
      <c r="A50" s="38">
        <v>42</v>
      </c>
      <c r="B50" s="37" t="s">
        <v>58</v>
      </c>
      <c r="C50" s="116" t="s">
        <v>106</v>
      </c>
      <c r="D50" s="119"/>
      <c r="E50" s="115">
        <f t="shared" si="1"/>
        <v>1</v>
      </c>
      <c r="F50" s="115"/>
      <c r="G50" s="115">
        <f t="shared" si="0"/>
        <v>1</v>
      </c>
      <c r="H50" s="138" t="s">
        <v>335</v>
      </c>
      <c r="I50" s="109"/>
    </row>
    <row r="51" spans="1:9" x14ac:dyDescent="0.2">
      <c r="H51" s="104"/>
    </row>
    <row r="52" spans="1:9" x14ac:dyDescent="0.2">
      <c r="H52" s="104"/>
    </row>
    <row r="53" spans="1:9" x14ac:dyDescent="0.2">
      <c r="A53" s="13"/>
      <c r="B53" s="8"/>
      <c r="C53" s="8"/>
      <c r="D53" s="8"/>
      <c r="E53" s="14"/>
      <c r="F53" s="14"/>
      <c r="G53" s="14"/>
      <c r="H53" s="105"/>
      <c r="I53" s="14"/>
    </row>
    <row r="54" spans="1:9" x14ac:dyDescent="0.2">
      <c r="H54" s="104"/>
    </row>
    <row r="57" spans="1:9" x14ac:dyDescent="0.2">
      <c r="A57" s="13"/>
      <c r="B57" s="8"/>
      <c r="C57" s="8"/>
      <c r="D57" s="8"/>
      <c r="E57" s="14"/>
      <c r="F57" s="14"/>
      <c r="G57" s="14"/>
      <c r="H57" s="14"/>
      <c r="I57" s="14"/>
    </row>
    <row r="60" spans="1:9" x14ac:dyDescent="0.2">
      <c r="A60" s="13"/>
      <c r="B60" s="8"/>
      <c r="C60" s="8"/>
      <c r="D60" s="8"/>
      <c r="E60" s="14"/>
      <c r="F60" s="14"/>
      <c r="G60" s="14"/>
      <c r="H60" s="14"/>
      <c r="I60" s="14"/>
    </row>
    <row r="64" spans="1:9" x14ac:dyDescent="0.2">
      <c r="A64" s="13"/>
      <c r="B64" s="8"/>
      <c r="C64" s="8"/>
      <c r="D64" s="8"/>
      <c r="E64" s="14"/>
      <c r="F64" s="14"/>
      <c r="G64" s="14"/>
      <c r="H64" s="14"/>
      <c r="I64" s="14"/>
    </row>
    <row r="67" spans="1:9" x14ac:dyDescent="0.2">
      <c r="A67" s="13"/>
      <c r="B67" s="8"/>
      <c r="C67" s="8"/>
      <c r="D67" s="8"/>
      <c r="E67" s="14"/>
      <c r="F67" s="14"/>
      <c r="G67" s="14"/>
      <c r="H67" s="14"/>
      <c r="I67" s="14"/>
    </row>
    <row r="71" spans="1:9" x14ac:dyDescent="0.2">
      <c r="A71" s="13"/>
      <c r="B71" s="8"/>
      <c r="C71" s="8"/>
      <c r="D71" s="8"/>
      <c r="E71" s="14"/>
      <c r="F71" s="14"/>
      <c r="G71" s="14"/>
      <c r="H71" s="14"/>
      <c r="I71" s="14"/>
    </row>
  </sheetData>
  <mergeCells count="9">
    <mergeCell ref="G5:G6"/>
    <mergeCell ref="A3:I3"/>
    <mergeCell ref="A4:A6"/>
    <mergeCell ref="D4:D6"/>
    <mergeCell ref="H4:H6"/>
    <mergeCell ref="I4:I6"/>
    <mergeCell ref="B5:B6"/>
    <mergeCell ref="E5:E6"/>
    <mergeCell ref="E4:G4"/>
  </mergeCells>
  <dataValidations count="3">
    <dataValidation type="list" allowBlank="1" showInputMessage="1" showErrorMessage="1" sqref="C8:C11 C13:C50">
      <formula1>$C$5:$C$6</formula1>
    </dataValidation>
    <dataValidation type="list" allowBlank="1" showInputMessage="1" showErrorMessage="1" sqref="F8:F11 F14:F50">
      <formula1>Формат</formula1>
    </dataValidation>
    <dataValidation type="list" allowBlank="1" showInputMessage="1" showErrorMessage="1" sqref="F13">
      <formula1 xml:space="preserve"> Формат</formula1>
    </dataValidation>
  </dataValidations>
  <hyperlinks>
    <hyperlink ref="H35" r:id="rId1"/>
    <hyperlink ref="H44" r:id="rId2"/>
    <hyperlink ref="H13" r:id="rId3"/>
    <hyperlink ref="H17" r:id="rId4"/>
    <hyperlink ref="H18" r:id="rId5"/>
    <hyperlink ref="H19" r:id="rId6"/>
    <hyperlink ref="H16" r:id="rId7"/>
    <hyperlink ref="H22" r:id="rId8"/>
    <hyperlink ref="H21" r:id="rId9"/>
    <hyperlink ref="H23" r:id="rId10"/>
    <hyperlink ref="H24" r:id="rId11"/>
    <hyperlink ref="H25" r:id="rId12"/>
    <hyperlink ref="H26" r:id="rId13"/>
    <hyperlink ref="H27" r:id="rId14"/>
    <hyperlink ref="H28" r:id="rId15"/>
    <hyperlink ref="H29" r:id="rId16"/>
    <hyperlink ref="H30" r:id="rId17"/>
    <hyperlink ref="H31" r:id="rId18"/>
    <hyperlink ref="H32" r:id="rId19"/>
    <hyperlink ref="H33" r:id="rId20" display="http://www.nbfin.ru/contacts/"/>
    <hyperlink ref="H34" r:id="rId21"/>
    <hyperlink ref="H38" r:id="rId22"/>
    <hyperlink ref="H39" r:id="rId23"/>
    <hyperlink ref="H40" r:id="rId24"/>
    <hyperlink ref="H43" r:id="rId25"/>
    <hyperlink ref="H46" r:id="rId26"/>
    <hyperlink ref="H47" r:id="rId27"/>
    <hyperlink ref="H48" r:id="rId28"/>
    <hyperlink ref="H8" r:id="rId29"/>
    <hyperlink ref="H9" r:id="rId30"/>
    <hyperlink ref="H10" r:id="rId31"/>
    <hyperlink ref="H11" r:id="rId32"/>
    <hyperlink ref="H49" r:id="rId33"/>
  </hyperlinks>
  <pageMargins left="0.51181102362204722" right="0.51181102362204722" top="0.35433070866141736" bottom="0.35433070866141736" header="0.31496062992125984" footer="0.31496062992125984"/>
  <pageSetup paperSize="9" scale="52" orientation="landscape" r:id="rId3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2" sqref="B1:B65536"/>
    </sheetView>
  </sheetViews>
  <sheetFormatPr defaultRowHeight="15" x14ac:dyDescent="0.25"/>
  <cols>
    <col min="1" max="1" width="19.7109375" customWidth="1"/>
    <col min="2" max="2" width="16.7109375" customWidth="1"/>
  </cols>
  <sheetData>
    <row r="1" spans="1:3" x14ac:dyDescent="0.25">
      <c r="A1" s="2" t="s">
        <v>0</v>
      </c>
      <c r="B1" s="1">
        <v>2015</v>
      </c>
    </row>
    <row r="3" spans="1:3" x14ac:dyDescent="0.25">
      <c r="A3" s="2" t="s">
        <v>8</v>
      </c>
      <c r="B3" s="2" t="s">
        <v>9</v>
      </c>
      <c r="C3" s="2"/>
    </row>
    <row r="4" spans="1:3" x14ac:dyDescent="0.25">
      <c r="A4" s="2"/>
      <c r="B4" s="2" t="s">
        <v>10</v>
      </c>
      <c r="C4" s="2">
        <v>0.5</v>
      </c>
    </row>
    <row r="5" spans="1:3" x14ac:dyDescent="0.25">
      <c r="A5" s="2"/>
      <c r="B5" s="2"/>
    </row>
    <row r="6" spans="1:3" x14ac:dyDescent="0.25">
      <c r="A6" s="2"/>
      <c r="B6" s="2"/>
    </row>
    <row r="7" spans="1:3" x14ac:dyDescent="0.25">
      <c r="A7" s="2"/>
      <c r="B7" s="2"/>
    </row>
    <row r="8" spans="1:3" x14ac:dyDescent="0.25">
      <c r="A8" s="2"/>
      <c r="B8"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226BE93D21C58145B82248EFB43F0C34" ma:contentTypeVersion="2" ma:contentTypeDescription="Создание документа." ma:contentTypeScope="" ma:versionID="f2469f45ae5c13be480426f9ab148e7c">
  <xsd:schema xmlns:xsd="http://www.w3.org/2001/XMLSchema" xmlns:xs="http://www.w3.org/2001/XMLSchema" xmlns:p="http://schemas.microsoft.com/office/2006/metadata/properties" xmlns:ns2="b1e5bdc4-b57e-4af5-8c56-e26e352185e0" targetNamespace="http://schemas.microsoft.com/office/2006/metadata/properties" ma:root="true" ma:fieldsID="de7e74487d0a93bb41eea5997f360510" ns2:_="">
    <xsd:import namespace="b1e5bdc4-b57e-4af5-8c56-e26e352185e0"/>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e5bdc4-b57e-4af5-8c56-e26e352185e0"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CF9119B-E218-4532-9BC7-0DA868F223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e5bdc4-b57e-4af5-8c56-e26e352185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431B41-F27F-4B3B-AB93-DD431B99E7FE}">
  <ds:schemaRefs>
    <ds:schemaRef ds:uri="http://schemas.microsoft.com/sharepoint/v3/contenttype/forms"/>
  </ds:schemaRefs>
</ds:datastoreItem>
</file>

<file path=customXml/itemProps3.xml><?xml version="1.0" encoding="utf-8"?>
<ds:datastoreItem xmlns:ds="http://schemas.openxmlformats.org/officeDocument/2006/customXml" ds:itemID="{DAA45A5E-8BC0-4BC8-A0F9-ED9CB89E47FD}">
  <ds:schemaRefs>
    <ds:schemaRef ds:uri="http://purl.org/dc/dcmitype/"/>
    <ds:schemaRef ds:uri="http://schemas.microsoft.com/office/2006/documentManagement/types"/>
    <ds:schemaRef ds:uri="b1e5bdc4-b57e-4af5-8c56-e26e352185e0"/>
    <ds:schemaRef ds:uri="http://www.w3.org/XML/1998/namespace"/>
    <ds:schemaRef ds:uri="http://schemas.microsoft.com/office/infopath/2007/PartnerControls"/>
    <ds:schemaRef ds:uri="http://purl.org/dc/terms/"/>
    <ds:schemaRef ds:uri="http://schemas.microsoft.com/office/2006/metadata/properties"/>
    <ds:schemaRef ds:uri="http://schemas.openxmlformats.org/package/2006/metadata/core-properties"/>
    <ds:schemaRef ds:uri="http://purl.org/dc/elements/1.1/"/>
  </ds:schemaRefs>
</ds:datastoreItem>
</file>

<file path=customXml/itemProps4.xml><?xml version="1.0" encoding="utf-8"?>
<ds:datastoreItem xmlns:ds="http://schemas.openxmlformats.org/officeDocument/2006/customXml" ds:itemID="{6846EEF7-8045-4DB7-9541-7AF708A6030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20</vt:i4>
      </vt:variant>
    </vt:vector>
  </HeadingPairs>
  <TitlesOfParts>
    <vt:vector size="29" baseType="lpstr">
      <vt:lpstr>Оценка (Этап I - IV)</vt:lpstr>
      <vt:lpstr>Оценка (Этап IV)</vt:lpstr>
      <vt:lpstr>Методика IV этап</vt:lpstr>
      <vt:lpstr>Показатель 8.1</vt:lpstr>
      <vt:lpstr>Показатель 8.2</vt:lpstr>
      <vt:lpstr>Показатель 9.1</vt:lpstr>
      <vt:lpstr>Показатель 9.2</vt:lpstr>
      <vt:lpstr>Показатель 9.3</vt:lpstr>
      <vt:lpstr>Параметры</vt:lpstr>
      <vt:lpstr>'Показатель 9.2'!Выбор_1.1</vt:lpstr>
      <vt:lpstr>'Показатель 9.3'!Выбор_1.1</vt:lpstr>
      <vt:lpstr>Выбор_1.1</vt:lpstr>
      <vt:lpstr>'Показатель 8.1'!Выбор_1.2</vt:lpstr>
      <vt:lpstr>'Показатель 8.2'!Выбор_1.2</vt:lpstr>
      <vt:lpstr>'Оценка (Этап I - IV)'!Заголовки_для_печати</vt:lpstr>
      <vt:lpstr>'Оценка (Этап IV)'!Заголовки_для_печати</vt:lpstr>
      <vt:lpstr>'Показатель 8.1'!Заголовки_для_печати</vt:lpstr>
      <vt:lpstr>'Показатель 8.2'!Заголовки_для_печати</vt:lpstr>
      <vt:lpstr>'Показатель 9.1'!Заголовки_для_печати</vt:lpstr>
      <vt:lpstr>'Показатель 9.2'!Заголовки_для_печати</vt:lpstr>
      <vt:lpstr>'Показатель 9.3'!Заголовки_для_печати</vt:lpstr>
      <vt:lpstr>'Оценка (Этап I - IV)'!Область_печати</vt:lpstr>
      <vt:lpstr>'Оценка (Этап IV)'!Область_печати</vt:lpstr>
      <vt:lpstr>'Показатель 8.1'!Область_печати</vt:lpstr>
      <vt:lpstr>'Показатель 8.2'!Область_печати</vt:lpstr>
      <vt:lpstr>'Показатель 9.1'!Область_печати</vt:lpstr>
      <vt:lpstr>'Показатель 9.2'!Область_печати</vt:lpstr>
      <vt:lpstr>'Показатель 9.3'!Область_печати</vt:lpstr>
      <vt:lpstr>Формат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Хохлова Анна Юрьевна</cp:lastModifiedBy>
  <cp:lastPrinted>2019-02-26T12:35:35Z</cp:lastPrinted>
  <dcterms:created xsi:type="dcterms:W3CDTF">2014-03-12T05:40:39Z</dcterms:created>
  <dcterms:modified xsi:type="dcterms:W3CDTF">2019-02-26T12:38:49Z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0x010100226BE93D21C58145B82248EFB43F0C34</vt:lpwstr>
  </property>
  <property fmtid="{D5CDD505-2E9C-101B-9397-08002B2CF9AE}" pid="3" name="_dlc_DocIdItemGuid">
    <vt:lpwstr>2f2dda05-de32-4e3b-8017-43a34006b988</vt:lpwstr>
  </property>
  <property fmtid="{D5CDD505-2E9C-101B-9397-08002B2CF9AE}" pid="4" name="_dlc_DocId">
    <vt:lpwstr>TF6NQPKX43ZY-91-485</vt:lpwstr>
  </property>
  <property fmtid="{D5CDD505-2E9C-101B-9397-08002B2CF9AE}" pid="5" name="_dlc_DocIdUrl">
    <vt:lpwstr>https://v11-sp.nifi.ru/nd/centre_mezshbudjet/_layouts/15/DocIdRedir.aspx?ID=TF6NQPKX43ZY-91-485, TF6NQPKX43ZY-91-485</vt:lpwstr>
  </property>
</Properties>
</file>