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Оценка (Этап I - III)" sheetId="1" r:id="rId1"/>
    <sheet name="Оценка (Этап III)" sheetId="2" r:id="rId2"/>
    <sheet name="Методика III этап" sheetId="3" r:id="rId3"/>
    <sheet name="Показатель 5.1" sheetId="4" r:id="rId4"/>
    <sheet name="Показатель 5.2" sheetId="5" r:id="rId5"/>
    <sheet name="Показатель 6.1" sheetId="6" r:id="rId6"/>
    <sheet name="Показатель 6.2" sheetId="7" r:id="rId7"/>
    <sheet name="Показатель 6.3" sheetId="8" r:id="rId8"/>
    <sheet name="Показатель 7.1" sheetId="9" r:id="rId9"/>
  </sheets>
  <externalReferences>
    <externalReference r:id="rId10"/>
  </externalReferences>
  <definedNames>
    <definedName name="_xlnm._FilterDatabase" localSheetId="3" hidden="1">'Показатель 5.1'!$A$1:$K$50</definedName>
    <definedName name="_xlnm._FilterDatabase" localSheetId="4" hidden="1">'Показатель 5.2'!$A$1:$L$51</definedName>
    <definedName name="_xlnm._FilterDatabase" localSheetId="5" hidden="1">'Показатель 6.1'!$A$7:$T$46</definedName>
    <definedName name="_xlnm._FilterDatabase" localSheetId="6" hidden="1">'Показатель 6.2'!$A$8:$T$47</definedName>
    <definedName name="_xlnm._FilterDatabase" localSheetId="7" hidden="1">'Показатель 6.3'!$A$7:$T$46</definedName>
    <definedName name="_xlnm._FilterDatabase" localSheetId="8" hidden="1">'Показатель 7.1'!$A$8:$T$47</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III)'!$A$1:$E$49</definedName>
    <definedName name="_xlnm.Print_Area" localSheetId="1">'Оценка (Этап III)'!$A$1:$H$49</definedName>
    <definedName name="_xlnm.Print_Area" localSheetId="3">'Показатель 5.1'!$A$1:$L$50</definedName>
    <definedName name="_xlnm.Print_Area" localSheetId="4">'Показатель 5.2'!$A$1:$L$51</definedName>
    <definedName name="_xlnm.Print_Area" localSheetId="5">'Показатель 6.1'!$A$1:$L$50</definedName>
    <definedName name="_xlnm.Print_Area" localSheetId="6">'Показатель 6.2'!$A$1:$L$51</definedName>
    <definedName name="_xlnm.Print_Area" localSheetId="7">'Показатель 6.3'!$A$1:$L$50</definedName>
    <definedName name="_xlnm.Print_Area" localSheetId="8">'Показатель 7.1'!$A$1:$L$51</definedName>
    <definedName name="Формат">#REF!</definedName>
  </definedNames>
  <calcPr calcId="145621"/>
</workbook>
</file>

<file path=xl/calcChain.xml><?xml version="1.0" encoding="utf-8"?>
<calcChain xmlns="http://schemas.openxmlformats.org/spreadsheetml/2006/main">
  <c r="C7" i="9" l="1"/>
  <c r="C6" i="9"/>
  <c r="C5" i="9"/>
  <c r="F50" i="9" s="1"/>
  <c r="J50" i="9" s="1"/>
  <c r="C4" i="9"/>
  <c r="A3" i="9"/>
  <c r="F49" i="8"/>
  <c r="J49" i="8" s="1"/>
  <c r="G48" i="2" s="1"/>
  <c r="F47" i="8"/>
  <c r="J47" i="8" s="1"/>
  <c r="G46" i="2" s="1"/>
  <c r="F46" i="8"/>
  <c r="J46" i="8" s="1"/>
  <c r="G45" i="2" s="1"/>
  <c r="F41" i="8"/>
  <c r="J41" i="8" s="1"/>
  <c r="G40" i="2" s="1"/>
  <c r="F39" i="8"/>
  <c r="J39" i="8" s="1"/>
  <c r="G38" i="2" s="1"/>
  <c r="F34" i="8"/>
  <c r="J34" i="8" s="1"/>
  <c r="G33" i="2" s="1"/>
  <c r="F33" i="8"/>
  <c r="J33" i="8" s="1"/>
  <c r="G32" i="2" s="1"/>
  <c r="F31" i="8"/>
  <c r="J31" i="8" s="1"/>
  <c r="G30" i="2" s="1"/>
  <c r="F27" i="8"/>
  <c r="J27" i="8" s="1"/>
  <c r="F26" i="8"/>
  <c r="J26" i="8" s="1"/>
  <c r="G25" i="2" s="1"/>
  <c r="F25" i="8"/>
  <c r="J25" i="8" s="1"/>
  <c r="G24" i="2" s="1"/>
  <c r="F21" i="8"/>
  <c r="J21" i="8" s="1"/>
  <c r="G20" i="2" s="1"/>
  <c r="F19" i="8"/>
  <c r="J19" i="8" s="1"/>
  <c r="G18" i="2" s="1"/>
  <c r="F18" i="8"/>
  <c r="J18" i="8" s="1"/>
  <c r="G17" i="2" s="1"/>
  <c r="F13" i="8"/>
  <c r="J13" i="8" s="1"/>
  <c r="G12" i="2" s="1"/>
  <c r="F10" i="8"/>
  <c r="J10" i="8" s="1"/>
  <c r="G9" i="2" s="1"/>
  <c r="F9" i="8"/>
  <c r="J9" i="8" s="1"/>
  <c r="G8" i="2" s="1"/>
  <c r="C6" i="8"/>
  <c r="C5" i="8"/>
  <c r="F48" i="8" s="1"/>
  <c r="J48" i="8" s="1"/>
  <c r="G47" i="2" s="1"/>
  <c r="C4" i="8"/>
  <c r="A3" i="8"/>
  <c r="C7" i="7"/>
  <c r="C6" i="7"/>
  <c r="C5" i="7"/>
  <c r="F49" i="7" s="1"/>
  <c r="J49" i="7" s="1"/>
  <c r="F47" i="2" s="1"/>
  <c r="C4" i="7"/>
  <c r="A3" i="7"/>
  <c r="F49" i="6"/>
  <c r="J49" i="6" s="1"/>
  <c r="E48" i="2" s="1"/>
  <c r="F47" i="6"/>
  <c r="J47" i="6" s="1"/>
  <c r="E46" i="2" s="1"/>
  <c r="F46" i="6"/>
  <c r="J46" i="6" s="1"/>
  <c r="E45" i="2" s="1"/>
  <c r="F41" i="6"/>
  <c r="J41" i="6" s="1"/>
  <c r="E40" i="2" s="1"/>
  <c r="F39" i="6"/>
  <c r="J39" i="6" s="1"/>
  <c r="E38" i="2" s="1"/>
  <c r="F34" i="6"/>
  <c r="J34" i="6" s="1"/>
  <c r="F33" i="6"/>
  <c r="J33" i="6" s="1"/>
  <c r="E32" i="2" s="1"/>
  <c r="F31" i="6"/>
  <c r="J31" i="6" s="1"/>
  <c r="E30" i="2" s="1"/>
  <c r="F27" i="6"/>
  <c r="J27" i="6" s="1"/>
  <c r="E26" i="2" s="1"/>
  <c r="F26" i="6"/>
  <c r="J26" i="6" s="1"/>
  <c r="E25" i="2" s="1"/>
  <c r="F25" i="6"/>
  <c r="J25" i="6" s="1"/>
  <c r="E24" i="2" s="1"/>
  <c r="F19" i="6"/>
  <c r="J19" i="6" s="1"/>
  <c r="E18" i="2" s="1"/>
  <c r="F18" i="6"/>
  <c r="J18" i="6" s="1"/>
  <c r="E17" i="2" s="1"/>
  <c r="F13" i="6"/>
  <c r="J13" i="6" s="1"/>
  <c r="E12" i="2" s="1"/>
  <c r="F10" i="6"/>
  <c r="J10" i="6" s="1"/>
  <c r="E9" i="2" s="1"/>
  <c r="F9" i="6"/>
  <c r="J9" i="6" s="1"/>
  <c r="E8" i="2" s="1"/>
  <c r="C6" i="6"/>
  <c r="C5" i="6"/>
  <c r="F48" i="6" s="1"/>
  <c r="J48" i="6" s="1"/>
  <c r="E47" i="2" s="1"/>
  <c r="C4" i="6"/>
  <c r="F51" i="5"/>
  <c r="J51" i="5" s="1"/>
  <c r="D49" i="2" s="1"/>
  <c r="F50" i="5"/>
  <c r="J50" i="5" s="1"/>
  <c r="D48" i="2" s="1"/>
  <c r="F46" i="5"/>
  <c r="J46" i="5" s="1"/>
  <c r="F44" i="5"/>
  <c r="J44" i="5" s="1"/>
  <c r="F43" i="5"/>
  <c r="J43" i="5" s="1"/>
  <c r="D41" i="2" s="1"/>
  <c r="F42" i="5"/>
  <c r="J42" i="5" s="1"/>
  <c r="D40" i="2" s="1"/>
  <c r="F38" i="5"/>
  <c r="J38" i="5" s="1"/>
  <c r="D36" i="2" s="1"/>
  <c r="F36" i="5"/>
  <c r="J36" i="5" s="1"/>
  <c r="D34" i="2" s="1"/>
  <c r="F35" i="5"/>
  <c r="J35" i="5" s="1"/>
  <c r="D33" i="2" s="1"/>
  <c r="F34" i="5"/>
  <c r="J34" i="5" s="1"/>
  <c r="D32" i="2" s="1"/>
  <c r="F30" i="5"/>
  <c r="J30" i="5" s="1"/>
  <c r="F28" i="5"/>
  <c r="J28" i="5" s="1"/>
  <c r="D26" i="2" s="1"/>
  <c r="F27" i="5"/>
  <c r="J27" i="5" s="1"/>
  <c r="D25" i="2" s="1"/>
  <c r="F26" i="5"/>
  <c r="J26" i="5" s="1"/>
  <c r="D24" i="2" s="1"/>
  <c r="F22" i="5"/>
  <c r="J22" i="5" s="1"/>
  <c r="F20" i="5"/>
  <c r="J20" i="5" s="1"/>
  <c r="F19" i="5"/>
  <c r="J19" i="5" s="1"/>
  <c r="D17" i="2" s="1"/>
  <c r="F18" i="5"/>
  <c r="J18" i="5" s="1"/>
  <c r="D16" i="2" s="1"/>
  <c r="F14" i="5"/>
  <c r="J14" i="5" s="1"/>
  <c r="D12" i="2" s="1"/>
  <c r="F11" i="5"/>
  <c r="J11" i="5" s="1"/>
  <c r="F10" i="5"/>
  <c r="J10" i="5" s="1"/>
  <c r="D8" i="2" s="1"/>
  <c r="F9" i="5"/>
  <c r="J9" i="5" s="1"/>
  <c r="D7" i="2" s="1"/>
  <c r="C7" i="5"/>
  <c r="C6" i="5"/>
  <c r="C5" i="5"/>
  <c r="F49" i="5" s="1"/>
  <c r="J49" i="5" s="1"/>
  <c r="D47" i="2" s="1"/>
  <c r="C4" i="5"/>
  <c r="A3" i="5"/>
  <c r="F50" i="4"/>
  <c r="J50" i="4" s="1"/>
  <c r="C49" i="2" s="1"/>
  <c r="F49" i="4"/>
  <c r="J49" i="4" s="1"/>
  <c r="C48" i="2" s="1"/>
  <c r="F46" i="4"/>
  <c r="J46" i="4" s="1"/>
  <c r="C45" i="2" s="1"/>
  <c r="F45" i="4"/>
  <c r="J45" i="4" s="1"/>
  <c r="C44" i="2" s="1"/>
  <c r="F43" i="4"/>
  <c r="J43" i="4" s="1"/>
  <c r="C42" i="2" s="1"/>
  <c r="F42" i="4"/>
  <c r="J42" i="4" s="1"/>
  <c r="C41" i="2" s="1"/>
  <c r="F38" i="4"/>
  <c r="J38" i="4" s="1"/>
  <c r="C37" i="2" s="1"/>
  <c r="F37" i="4"/>
  <c r="J37" i="4" s="1"/>
  <c r="C36" i="2" s="1"/>
  <c r="F35" i="4"/>
  <c r="J35" i="4" s="1"/>
  <c r="C34" i="2" s="1"/>
  <c r="F33" i="4"/>
  <c r="J33" i="4" s="1"/>
  <c r="C32" i="2" s="1"/>
  <c r="F31" i="4"/>
  <c r="J31" i="4" s="1"/>
  <c r="C30" i="2" s="1"/>
  <c r="F30" i="4"/>
  <c r="J30" i="4" s="1"/>
  <c r="C29" i="2" s="1"/>
  <c r="F29" i="4"/>
  <c r="J29" i="4" s="1"/>
  <c r="C28" i="2" s="1"/>
  <c r="F25" i="4"/>
  <c r="J25" i="4" s="1"/>
  <c r="C24" i="2" s="1"/>
  <c r="F23" i="4"/>
  <c r="J23" i="4" s="1"/>
  <c r="C22" i="2" s="1"/>
  <c r="F22" i="4"/>
  <c r="J22" i="4" s="1"/>
  <c r="C21" i="2" s="1"/>
  <c r="F21" i="4"/>
  <c r="J21" i="4" s="1"/>
  <c r="C20" i="2" s="1"/>
  <c r="F18" i="4"/>
  <c r="J18" i="4" s="1"/>
  <c r="C17" i="2" s="1"/>
  <c r="F17" i="4"/>
  <c r="J17" i="4" s="1"/>
  <c r="C16" i="2" s="1"/>
  <c r="F15" i="4"/>
  <c r="J15" i="4" s="1"/>
  <c r="C14" i="2" s="1"/>
  <c r="F10" i="4"/>
  <c r="J10" i="4" s="1"/>
  <c r="C9" i="2" s="1"/>
  <c r="F9" i="4"/>
  <c r="J9" i="4" s="1"/>
  <c r="C8" i="2" s="1"/>
  <c r="F8" i="4"/>
  <c r="J8" i="4" s="1"/>
  <c r="C7" i="2" s="1"/>
  <c r="C6" i="4"/>
  <c r="C5" i="4"/>
  <c r="F48" i="4" s="1"/>
  <c r="J48" i="4" s="1"/>
  <c r="C47" i="2" s="1"/>
  <c r="C4" i="4"/>
  <c r="A3" i="4"/>
  <c r="C30" i="3"/>
  <c r="C36" i="3" s="1"/>
  <c r="C16" i="3"/>
  <c r="C6" i="3"/>
  <c r="H48" i="2"/>
  <c r="D44" i="2"/>
  <c r="D42" i="2"/>
  <c r="E33" i="2"/>
  <c r="D28" i="2"/>
  <c r="G26" i="2"/>
  <c r="D20" i="2"/>
  <c r="D18" i="2"/>
  <c r="D9" i="2"/>
  <c r="H5" i="2"/>
  <c r="G5" i="2"/>
  <c r="F5" i="2"/>
  <c r="E5" i="2"/>
  <c r="D5" i="2"/>
  <c r="C5" i="2"/>
  <c r="H3" i="2"/>
  <c r="G3" i="2"/>
  <c r="F3" i="2"/>
  <c r="E3" i="2"/>
  <c r="D3" i="2"/>
  <c r="C3" i="2"/>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0" i="1"/>
  <c r="A9" i="1"/>
  <c r="A8" i="1"/>
  <c r="A7" i="1"/>
  <c r="B5" i="1"/>
  <c r="F25" i="9" l="1"/>
  <c r="J25" i="9" s="1"/>
  <c r="H23" i="2" s="1"/>
  <c r="F29" i="9"/>
  <c r="J29" i="9" s="1"/>
  <c r="H27" i="2" s="1"/>
  <c r="F9" i="7"/>
  <c r="J9" i="7" s="1"/>
  <c r="F7" i="2" s="1"/>
  <c r="F14" i="6"/>
  <c r="J14" i="6" s="1"/>
  <c r="E13" i="2" s="1"/>
  <c r="F21" i="6"/>
  <c r="J21" i="6" s="1"/>
  <c r="E20" i="2" s="1"/>
  <c r="F35" i="6"/>
  <c r="J35" i="6" s="1"/>
  <c r="E34" i="2" s="1"/>
  <c r="F42" i="6"/>
  <c r="J42" i="6" s="1"/>
  <c r="E41" i="2" s="1"/>
  <c r="F26" i="7"/>
  <c r="J26" i="7" s="1"/>
  <c r="F24" i="2" s="1"/>
  <c r="F32" i="7"/>
  <c r="J32" i="7" s="1"/>
  <c r="F30" i="2" s="1"/>
  <c r="F47" i="7"/>
  <c r="J47" i="7" s="1"/>
  <c r="F45" i="2" s="1"/>
  <c r="F14" i="8"/>
  <c r="J14" i="8" s="1"/>
  <c r="G13" i="2" s="1"/>
  <c r="F29" i="8"/>
  <c r="J29" i="8" s="1"/>
  <c r="G28" i="2" s="1"/>
  <c r="F35" i="8"/>
  <c r="J35" i="8" s="1"/>
  <c r="G34" i="2" s="1"/>
  <c r="B34" i="2" s="1"/>
  <c r="C34" i="1" s="1"/>
  <c r="B34" i="1" s="1"/>
  <c r="F42" i="8"/>
  <c r="J42" i="8" s="1"/>
  <c r="G41" i="2" s="1"/>
  <c r="F15" i="9"/>
  <c r="J15" i="9" s="1"/>
  <c r="H13" i="2" s="1"/>
  <c r="F37" i="9"/>
  <c r="J37" i="9" s="1"/>
  <c r="H35" i="2" s="1"/>
  <c r="F30" i="7"/>
  <c r="J30" i="7" s="1"/>
  <c r="F28" i="2" s="1"/>
  <c r="F23" i="7"/>
  <c r="J23" i="7" s="1"/>
  <c r="F21" i="2" s="1"/>
  <c r="F44" i="7"/>
  <c r="J44" i="7" s="1"/>
  <c r="F42" i="2" s="1"/>
  <c r="F16" i="7"/>
  <c r="J16" i="7" s="1"/>
  <c r="F14" i="2" s="1"/>
  <c r="F24" i="7"/>
  <c r="J24" i="7" s="1"/>
  <c r="F22" i="2" s="1"/>
  <c r="F39" i="7"/>
  <c r="J39" i="7" s="1"/>
  <c r="F37" i="2" s="1"/>
  <c r="F15" i="5"/>
  <c r="J15" i="5" s="1"/>
  <c r="D13" i="2" s="1"/>
  <c r="F23" i="5"/>
  <c r="J23" i="5" s="1"/>
  <c r="D21" i="2" s="1"/>
  <c r="F31" i="5"/>
  <c r="J31" i="5" s="1"/>
  <c r="D29" i="2" s="1"/>
  <c r="F39" i="5"/>
  <c r="J39" i="5" s="1"/>
  <c r="D37" i="2" s="1"/>
  <c r="F47" i="5"/>
  <c r="J47" i="5" s="1"/>
  <c r="D45" i="2" s="1"/>
  <c r="F22" i="6"/>
  <c r="J22" i="6" s="1"/>
  <c r="E21" i="2" s="1"/>
  <c r="F29" i="6"/>
  <c r="J29" i="6" s="1"/>
  <c r="E28" i="2" s="1"/>
  <c r="F43" i="6"/>
  <c r="J43" i="6" s="1"/>
  <c r="E42" i="2" s="1"/>
  <c r="F50" i="6"/>
  <c r="J50" i="6" s="1"/>
  <c r="E49" i="2" s="1"/>
  <c r="F10" i="7"/>
  <c r="J10" i="7" s="1"/>
  <c r="F8" i="2" s="1"/>
  <c r="F19" i="7"/>
  <c r="J19" i="7" s="1"/>
  <c r="F17" i="2" s="1"/>
  <c r="B17" i="2" s="1"/>
  <c r="C17" i="1" s="1"/>
  <c r="B17" i="1" s="1"/>
  <c r="F34" i="7"/>
  <c r="J34" i="7" s="1"/>
  <c r="F32" i="2" s="1"/>
  <c r="F40" i="7"/>
  <c r="J40" i="7" s="1"/>
  <c r="F38" i="2" s="1"/>
  <c r="F22" i="8"/>
  <c r="J22" i="8" s="1"/>
  <c r="G21" i="2" s="1"/>
  <c r="F37" i="8"/>
  <c r="J37" i="8" s="1"/>
  <c r="G36" i="2" s="1"/>
  <c r="F43" i="8"/>
  <c r="J43" i="8" s="1"/>
  <c r="G42" i="2" s="1"/>
  <c r="F50" i="8"/>
  <c r="J50" i="8" s="1"/>
  <c r="G49" i="2" s="1"/>
  <c r="F18" i="9"/>
  <c r="J18" i="9" s="1"/>
  <c r="H16" i="2" s="1"/>
  <c r="F41" i="9"/>
  <c r="J41" i="9" s="1"/>
  <c r="H39" i="2" s="1"/>
  <c r="F15" i="7"/>
  <c r="J15" i="7" s="1"/>
  <c r="F13" i="2" s="1"/>
  <c r="F36" i="7"/>
  <c r="J36" i="7" s="1"/>
  <c r="F34" i="2" s="1"/>
  <c r="F43" i="7"/>
  <c r="J43" i="7" s="1"/>
  <c r="F41" i="2" s="1"/>
  <c r="F38" i="7"/>
  <c r="J38" i="7" s="1"/>
  <c r="F36" i="2" s="1"/>
  <c r="F51" i="7"/>
  <c r="J51" i="7" s="1"/>
  <c r="F49" i="2" s="1"/>
  <c r="F46" i="7"/>
  <c r="J46" i="7" s="1"/>
  <c r="F44" i="2" s="1"/>
  <c r="F18" i="7"/>
  <c r="J18" i="7" s="1"/>
  <c r="F16" i="2" s="1"/>
  <c r="F33" i="9"/>
  <c r="J33" i="9" s="1"/>
  <c r="H31" i="2" s="1"/>
  <c r="F13" i="4"/>
  <c r="J13" i="4" s="1"/>
  <c r="C12" i="2" s="1"/>
  <c r="F19" i="4"/>
  <c r="J19" i="4" s="1"/>
  <c r="C18" i="2" s="1"/>
  <c r="F26" i="4"/>
  <c r="J26" i="4" s="1"/>
  <c r="C25" i="2" s="1"/>
  <c r="F39" i="4"/>
  <c r="J39" i="4" s="1"/>
  <c r="C38" i="2" s="1"/>
  <c r="B38" i="2" s="1"/>
  <c r="C38" i="1" s="1"/>
  <c r="B38" i="1" s="1"/>
  <c r="F8" i="6"/>
  <c r="J8" i="6" s="1"/>
  <c r="E7" i="2" s="1"/>
  <c r="F15" i="6"/>
  <c r="J15" i="6" s="1"/>
  <c r="E14" i="2" s="1"/>
  <c r="F30" i="6"/>
  <c r="J30" i="6" s="1"/>
  <c r="E29" i="2" s="1"/>
  <c r="F37" i="6"/>
  <c r="J37" i="6" s="1"/>
  <c r="E36" i="2" s="1"/>
  <c r="F11" i="7"/>
  <c r="J11" i="7" s="1"/>
  <c r="F9" i="2" s="1"/>
  <c r="F20" i="7"/>
  <c r="J20" i="7" s="1"/>
  <c r="F18" i="2" s="1"/>
  <c r="F27" i="7"/>
  <c r="J27" i="7" s="1"/>
  <c r="F25" i="2" s="1"/>
  <c r="F42" i="7"/>
  <c r="J42" i="7" s="1"/>
  <c r="F40" i="2" s="1"/>
  <c r="F48" i="7"/>
  <c r="J48" i="7" s="1"/>
  <c r="F46" i="2" s="1"/>
  <c r="F8" i="8"/>
  <c r="J8" i="8" s="1"/>
  <c r="G7" i="2" s="1"/>
  <c r="F15" i="8"/>
  <c r="J15" i="8" s="1"/>
  <c r="G14" i="2" s="1"/>
  <c r="F30" i="8"/>
  <c r="J30" i="8" s="1"/>
  <c r="G29" i="2" s="1"/>
  <c r="F45" i="8"/>
  <c r="J45" i="8" s="1"/>
  <c r="G44" i="2" s="1"/>
  <c r="F45" i="9"/>
  <c r="J45" i="9" s="1"/>
  <c r="H43" i="2" s="1"/>
  <c r="F21" i="9"/>
  <c r="J21" i="9" s="1"/>
  <c r="H19" i="2" s="1"/>
  <c r="F31" i="7"/>
  <c r="J31" i="7" s="1"/>
  <c r="F29" i="2" s="1"/>
  <c r="F10" i="9"/>
  <c r="J10" i="9" s="1"/>
  <c r="H8" i="2" s="1"/>
  <c r="F14" i="4"/>
  <c r="J14" i="4" s="1"/>
  <c r="C13" i="2" s="1"/>
  <c r="F27" i="4"/>
  <c r="J27" i="4" s="1"/>
  <c r="C26" i="2" s="1"/>
  <c r="F34" i="4"/>
  <c r="J34" i="4" s="1"/>
  <c r="C33" i="2" s="1"/>
  <c r="B33" i="2" s="1"/>
  <c r="C33" i="1" s="1"/>
  <c r="B33" i="1" s="1"/>
  <c r="F41" i="4"/>
  <c r="J41" i="4" s="1"/>
  <c r="C40" i="2" s="1"/>
  <c r="F47" i="4"/>
  <c r="J47" i="4" s="1"/>
  <c r="C46" i="2" s="1"/>
  <c r="F16" i="5"/>
  <c r="J16" i="5" s="1"/>
  <c r="D14" i="2" s="1"/>
  <c r="B14" i="2" s="1"/>
  <c r="C14" i="1" s="1"/>
  <c r="B14" i="1" s="1"/>
  <c r="F24" i="5"/>
  <c r="J24" i="5" s="1"/>
  <c r="D22" i="2" s="1"/>
  <c r="F32" i="5"/>
  <c r="J32" i="5" s="1"/>
  <c r="D30" i="2" s="1"/>
  <c r="F40" i="5"/>
  <c r="J40" i="5" s="1"/>
  <c r="D38" i="2" s="1"/>
  <c r="F48" i="5"/>
  <c r="J48" i="5" s="1"/>
  <c r="D46" i="2" s="1"/>
  <c r="F17" i="6"/>
  <c r="J17" i="6" s="1"/>
  <c r="E16" i="2" s="1"/>
  <c r="B16" i="2" s="1"/>
  <c r="C16" i="1" s="1"/>
  <c r="B16" i="1" s="1"/>
  <c r="F23" i="6"/>
  <c r="J23" i="6" s="1"/>
  <c r="E22" i="2" s="1"/>
  <c r="F38" i="6"/>
  <c r="J38" i="6" s="1"/>
  <c r="E37" i="2" s="1"/>
  <c r="F45" i="6"/>
  <c r="J45" i="6" s="1"/>
  <c r="E44" i="2" s="1"/>
  <c r="B44" i="2" s="1"/>
  <c r="C44" i="1" s="1"/>
  <c r="B44" i="1" s="1"/>
  <c r="F14" i="7"/>
  <c r="J14" i="7" s="1"/>
  <c r="F12" i="2" s="1"/>
  <c r="B12" i="2" s="1"/>
  <c r="C12" i="1" s="1"/>
  <c r="B12" i="1" s="1"/>
  <c r="F22" i="7"/>
  <c r="J22" i="7" s="1"/>
  <c r="F20" i="2" s="1"/>
  <c r="F28" i="7"/>
  <c r="J28" i="7" s="1"/>
  <c r="F26" i="2" s="1"/>
  <c r="F35" i="7"/>
  <c r="J35" i="7" s="1"/>
  <c r="F33" i="2" s="1"/>
  <c r="F50" i="7"/>
  <c r="J50" i="7" s="1"/>
  <c r="F48" i="2" s="1"/>
  <c r="B48" i="2" s="1"/>
  <c r="C48" i="1" s="1"/>
  <c r="B48" i="1" s="1"/>
  <c r="F17" i="8"/>
  <c r="J17" i="8" s="1"/>
  <c r="G16" i="2" s="1"/>
  <c r="F23" i="8"/>
  <c r="J23" i="8" s="1"/>
  <c r="G22" i="2" s="1"/>
  <c r="F38" i="8"/>
  <c r="J38" i="8" s="1"/>
  <c r="G37" i="2" s="1"/>
  <c r="F19" i="9"/>
  <c r="J19" i="9" s="1"/>
  <c r="H17" i="2" s="1"/>
  <c r="F49" i="9"/>
  <c r="J49" i="9" s="1"/>
  <c r="H47" i="2" s="1"/>
  <c r="B8" i="2"/>
  <c r="C8" i="1" s="1"/>
  <c r="B8" i="1" s="1"/>
  <c r="B18" i="2"/>
  <c r="C18" i="1" s="1"/>
  <c r="B18" i="1" s="1"/>
  <c r="B47" i="2"/>
  <c r="C47" i="1" s="1"/>
  <c r="B47" i="1" s="1"/>
  <c r="B13" i="2"/>
  <c r="C13" i="1" s="1"/>
  <c r="B13" i="1" s="1"/>
  <c r="B5" i="2"/>
  <c r="F46" i="9"/>
  <c r="J46" i="9" s="1"/>
  <c r="H44" i="2" s="1"/>
  <c r="F42" i="9"/>
  <c r="J42" i="9" s="1"/>
  <c r="H40" i="2" s="1"/>
  <c r="F38" i="9"/>
  <c r="J38" i="9" s="1"/>
  <c r="H36" i="2" s="1"/>
  <c r="F34" i="9"/>
  <c r="J34" i="9" s="1"/>
  <c r="H32" i="2" s="1"/>
  <c r="B32" i="2" s="1"/>
  <c r="C32" i="1" s="1"/>
  <c r="B32" i="1" s="1"/>
  <c r="F30" i="9"/>
  <c r="J30" i="9" s="1"/>
  <c r="H28" i="2" s="1"/>
  <c r="F26" i="9"/>
  <c r="J26" i="9" s="1"/>
  <c r="H24" i="2" s="1"/>
  <c r="B24" i="2" s="1"/>
  <c r="C24" i="1" s="1"/>
  <c r="B24" i="1" s="1"/>
  <c r="F22" i="9"/>
  <c r="J22" i="9" s="1"/>
  <c r="H20" i="2" s="1"/>
  <c r="F14" i="9"/>
  <c r="J14" i="9" s="1"/>
  <c r="H12" i="2" s="1"/>
  <c r="F9" i="9"/>
  <c r="J9" i="9" s="1"/>
  <c r="H7" i="2" s="1"/>
  <c r="B7" i="2" s="1"/>
  <c r="C7" i="1" s="1"/>
  <c r="B7" i="1" s="1"/>
  <c r="F23" i="9"/>
  <c r="J23" i="9" s="1"/>
  <c r="H21" i="2" s="1"/>
  <c r="F31" i="9"/>
  <c r="J31" i="9" s="1"/>
  <c r="H29" i="2" s="1"/>
  <c r="F39" i="9"/>
  <c r="J39" i="9" s="1"/>
  <c r="H37" i="2" s="1"/>
  <c r="B37" i="2" s="1"/>
  <c r="C37" i="1" s="1"/>
  <c r="B37" i="1" s="1"/>
  <c r="F47" i="9"/>
  <c r="J47" i="9" s="1"/>
  <c r="H45" i="2" s="1"/>
  <c r="F17" i="9"/>
  <c r="J17" i="9" s="1"/>
  <c r="H15" i="2" s="1"/>
  <c r="F27" i="9"/>
  <c r="J27" i="9" s="1"/>
  <c r="H25" i="2" s="1"/>
  <c r="F35" i="9"/>
  <c r="J35" i="9" s="1"/>
  <c r="H33" i="2" s="1"/>
  <c r="F43" i="9"/>
  <c r="J43" i="9" s="1"/>
  <c r="H41" i="2" s="1"/>
  <c r="B41" i="2" s="1"/>
  <c r="C41" i="1" s="1"/>
  <c r="B41" i="1" s="1"/>
  <c r="F51" i="9"/>
  <c r="J51" i="9" s="1"/>
  <c r="H49" i="2" s="1"/>
  <c r="B49" i="2" s="1"/>
  <c r="C49" i="1" s="1"/>
  <c r="B49" i="1" s="1"/>
  <c r="F12" i="9"/>
  <c r="J12" i="9" s="1"/>
  <c r="H10" i="2" s="1"/>
  <c r="F11" i="4"/>
  <c r="J11" i="4" s="1"/>
  <c r="C10" i="2" s="1"/>
  <c r="F16" i="4"/>
  <c r="J16" i="4" s="1"/>
  <c r="C15" i="2" s="1"/>
  <c r="F20" i="4"/>
  <c r="J20" i="4" s="1"/>
  <c r="C19" i="2" s="1"/>
  <c r="F24" i="4"/>
  <c r="J24" i="4" s="1"/>
  <c r="C23" i="2" s="1"/>
  <c r="F28" i="4"/>
  <c r="J28" i="4" s="1"/>
  <c r="C27" i="2" s="1"/>
  <c r="F32" i="4"/>
  <c r="J32" i="4" s="1"/>
  <c r="C31" i="2" s="1"/>
  <c r="F36" i="4"/>
  <c r="J36" i="4" s="1"/>
  <c r="C35" i="2" s="1"/>
  <c r="F40" i="4"/>
  <c r="J40" i="4" s="1"/>
  <c r="C39" i="2" s="1"/>
  <c r="F44" i="4"/>
  <c r="J44" i="4" s="1"/>
  <c r="C43" i="2" s="1"/>
  <c r="F11" i="6"/>
  <c r="J11" i="6" s="1"/>
  <c r="E10" i="2" s="1"/>
  <c r="F16" i="6"/>
  <c r="J16" i="6" s="1"/>
  <c r="E15" i="2" s="1"/>
  <c r="F20" i="6"/>
  <c r="J20" i="6" s="1"/>
  <c r="E19" i="2" s="1"/>
  <c r="F24" i="6"/>
  <c r="J24" i="6" s="1"/>
  <c r="E23" i="2" s="1"/>
  <c r="F28" i="6"/>
  <c r="J28" i="6" s="1"/>
  <c r="E27" i="2" s="1"/>
  <c r="F32" i="6"/>
  <c r="J32" i="6" s="1"/>
  <c r="E31" i="2" s="1"/>
  <c r="F36" i="6"/>
  <c r="J36" i="6" s="1"/>
  <c r="E35" i="2" s="1"/>
  <c r="F40" i="6"/>
  <c r="J40" i="6" s="1"/>
  <c r="E39" i="2" s="1"/>
  <c r="F44" i="6"/>
  <c r="J44" i="6" s="1"/>
  <c r="E43" i="2" s="1"/>
  <c r="F11" i="9"/>
  <c r="J11" i="9" s="1"/>
  <c r="H9" i="2" s="1"/>
  <c r="F16" i="9"/>
  <c r="J16" i="9" s="1"/>
  <c r="H14" i="2" s="1"/>
  <c r="F20" i="9"/>
  <c r="J20" i="9" s="1"/>
  <c r="H18" i="2" s="1"/>
  <c r="F24" i="9"/>
  <c r="J24" i="9" s="1"/>
  <c r="H22" i="2" s="1"/>
  <c r="F28" i="9"/>
  <c r="J28" i="9" s="1"/>
  <c r="H26" i="2" s="1"/>
  <c r="B26" i="2" s="1"/>
  <c r="C26" i="1" s="1"/>
  <c r="B26" i="1" s="1"/>
  <c r="F32" i="9"/>
  <c r="J32" i="9" s="1"/>
  <c r="H30" i="2" s="1"/>
  <c r="B30" i="2" s="1"/>
  <c r="C30" i="1" s="1"/>
  <c r="B30" i="1" s="1"/>
  <c r="F36" i="9"/>
  <c r="J36" i="9" s="1"/>
  <c r="H34" i="2" s="1"/>
  <c r="F40" i="9"/>
  <c r="J40" i="9" s="1"/>
  <c r="H38" i="2" s="1"/>
  <c r="F44" i="9"/>
  <c r="J44" i="9" s="1"/>
  <c r="H42" i="2" s="1"/>
  <c r="B42" i="2" s="1"/>
  <c r="C42" i="1" s="1"/>
  <c r="B42" i="1" s="1"/>
  <c r="F48" i="9"/>
  <c r="J48" i="9" s="1"/>
  <c r="H46" i="2" s="1"/>
  <c r="B46" i="2" s="1"/>
  <c r="C46" i="1" s="1"/>
  <c r="B46" i="1" s="1"/>
  <c r="F12" i="5"/>
  <c r="J12" i="5" s="1"/>
  <c r="D10" i="2" s="1"/>
  <c r="F17" i="5"/>
  <c r="J17" i="5" s="1"/>
  <c r="D15" i="2" s="1"/>
  <c r="F21" i="5"/>
  <c r="J21" i="5" s="1"/>
  <c r="D19" i="2" s="1"/>
  <c r="F25" i="5"/>
  <c r="J25" i="5" s="1"/>
  <c r="D23" i="2" s="1"/>
  <c r="F29" i="5"/>
  <c r="J29" i="5" s="1"/>
  <c r="D27" i="2" s="1"/>
  <c r="F33" i="5"/>
  <c r="J33" i="5" s="1"/>
  <c r="D31" i="2" s="1"/>
  <c r="F37" i="5"/>
  <c r="J37" i="5" s="1"/>
  <c r="D35" i="2" s="1"/>
  <c r="F41" i="5"/>
  <c r="J41" i="5" s="1"/>
  <c r="D39" i="2" s="1"/>
  <c r="F45" i="5"/>
  <c r="J45" i="5" s="1"/>
  <c r="D43" i="2" s="1"/>
  <c r="F12" i="7"/>
  <c r="J12" i="7" s="1"/>
  <c r="F10" i="2" s="1"/>
  <c r="F17" i="7"/>
  <c r="J17" i="7" s="1"/>
  <c r="F15" i="2" s="1"/>
  <c r="F21" i="7"/>
  <c r="J21" i="7" s="1"/>
  <c r="F19" i="2" s="1"/>
  <c r="F25" i="7"/>
  <c r="J25" i="7" s="1"/>
  <c r="F23" i="2" s="1"/>
  <c r="F29" i="7"/>
  <c r="J29" i="7" s="1"/>
  <c r="F27" i="2" s="1"/>
  <c r="F33" i="7"/>
  <c r="J33" i="7" s="1"/>
  <c r="F31" i="2" s="1"/>
  <c r="F37" i="7"/>
  <c r="J37" i="7" s="1"/>
  <c r="F35" i="2" s="1"/>
  <c r="F41" i="7"/>
  <c r="J41" i="7" s="1"/>
  <c r="F39" i="2" s="1"/>
  <c r="F45" i="7"/>
  <c r="J45" i="7" s="1"/>
  <c r="F43" i="2" s="1"/>
  <c r="F11" i="8"/>
  <c r="J11" i="8" s="1"/>
  <c r="G10" i="2" s="1"/>
  <c r="F16" i="8"/>
  <c r="J16" i="8" s="1"/>
  <c r="G15" i="2" s="1"/>
  <c r="F20" i="8"/>
  <c r="J20" i="8" s="1"/>
  <c r="G19" i="2" s="1"/>
  <c r="F24" i="8"/>
  <c r="J24" i="8" s="1"/>
  <c r="G23" i="2" s="1"/>
  <c r="F28" i="8"/>
  <c r="J28" i="8" s="1"/>
  <c r="G27" i="2" s="1"/>
  <c r="F32" i="8"/>
  <c r="J32" i="8" s="1"/>
  <c r="G31" i="2" s="1"/>
  <c r="F36" i="8"/>
  <c r="J36" i="8" s="1"/>
  <c r="G35" i="2" s="1"/>
  <c r="F40" i="8"/>
  <c r="J40" i="8" s="1"/>
  <c r="G39" i="2" s="1"/>
  <c r="F44" i="8"/>
  <c r="J44" i="8" s="1"/>
  <c r="G43" i="2" s="1"/>
  <c r="B29" i="2" l="1"/>
  <c r="C29" i="1" s="1"/>
  <c r="B29" i="1" s="1"/>
  <c r="B36" i="2"/>
  <c r="C36" i="1" s="1"/>
  <c r="B36" i="1" s="1"/>
  <c r="B35" i="2"/>
  <c r="C35" i="1" s="1"/>
  <c r="B35" i="1" s="1"/>
  <c r="B21" i="2"/>
  <c r="C21" i="1" s="1"/>
  <c r="B21" i="1" s="1"/>
  <c r="B40" i="2"/>
  <c r="C40" i="1" s="1"/>
  <c r="B40" i="1" s="1"/>
  <c r="B22" i="2"/>
  <c r="C22" i="1" s="1"/>
  <c r="B22" i="1" s="1"/>
  <c r="B25" i="2"/>
  <c r="C25" i="1" s="1"/>
  <c r="B25" i="1" s="1"/>
  <c r="B20" i="2"/>
  <c r="C20" i="1" s="1"/>
  <c r="B20" i="1" s="1"/>
  <c r="B9" i="2"/>
  <c r="C9" i="1" s="1"/>
  <c r="B9" i="1" s="1"/>
  <c r="B45" i="2"/>
  <c r="C45" i="1" s="1"/>
  <c r="B45" i="1" s="1"/>
  <c r="B28" i="2"/>
  <c r="C28" i="1" s="1"/>
  <c r="B28" i="1" s="1"/>
  <c r="B19" i="2"/>
  <c r="C19" i="1" s="1"/>
  <c r="B19" i="1" s="1"/>
  <c r="B15" i="2"/>
  <c r="C15" i="1" s="1"/>
  <c r="B15" i="1" s="1"/>
  <c r="B43" i="2"/>
  <c r="C43" i="1" s="1"/>
  <c r="B43" i="1" s="1"/>
  <c r="B10" i="2"/>
  <c r="C10" i="1" s="1"/>
  <c r="B10" i="1" s="1"/>
  <c r="B39" i="2"/>
  <c r="C39" i="1" s="1"/>
  <c r="B39" i="1" s="1"/>
  <c r="B31" i="2"/>
  <c r="C31" i="1" s="1"/>
  <c r="B31" i="1" s="1"/>
  <c r="B27" i="2"/>
  <c r="C27" i="1" s="1"/>
  <c r="B27" i="1" s="1"/>
  <c r="B23" i="2"/>
  <c r="C23" i="1" s="1"/>
  <c r="B23" i="1" s="1"/>
</calcChain>
</file>

<file path=xl/sharedStrings.xml><?xml version="1.0" encoding="utf-8"?>
<sst xmlns="http://schemas.openxmlformats.org/spreadsheetml/2006/main" count="1300" uniqueCount="416">
  <si>
    <t xml:space="preserve">Оценка муниципальных образований по I - III этапам </t>
  </si>
  <si>
    <t>Календарный период</t>
  </si>
  <si>
    <t>2019 год</t>
  </si>
  <si>
    <t>Наименование муниципального образования Саратовской обалсти</t>
  </si>
  <si>
    <t>Итого по I - III этапам</t>
  </si>
  <si>
    <t>Итого по III этапу</t>
  </si>
  <si>
    <t>Итого по II этапу</t>
  </si>
  <si>
    <t>Итого по I этапу</t>
  </si>
  <si>
    <t>Единица измерения</t>
  </si>
  <si>
    <t>баллов</t>
  </si>
  <si>
    <t>Максимальный балл</t>
  </si>
  <si>
    <t>Городские округа</t>
  </si>
  <si>
    <t>Муниципальные районы</t>
  </si>
  <si>
    <r>
      <t xml:space="preserve">Оценка муниципальных образований по III этапу  </t>
    </r>
    <r>
      <rPr>
        <b/>
        <sz val="12"/>
        <color rgb="FF000000"/>
        <rFont val="Calibri"/>
        <family val="2"/>
        <charset val="204"/>
      </rPr>
      <t>«</t>
    </r>
    <r>
      <rPr>
        <b/>
        <sz val="12"/>
        <color rgb="FF000000"/>
        <rFont val="Times New Roman"/>
        <family val="1"/>
        <charset val="204"/>
      </rPr>
      <t>Исполнение бюджета муниципального образования и финансовый контроль</t>
    </r>
    <r>
      <rPr>
        <b/>
        <sz val="12"/>
        <color rgb="FF000000"/>
        <rFont val="Calibri"/>
        <family val="2"/>
        <charset val="204"/>
      </rPr>
      <t>»</t>
    </r>
  </si>
  <si>
    <t>г. Саратов</t>
  </si>
  <si>
    <t>ЗАТО Михайловское</t>
  </si>
  <si>
    <t>ЗАТО Светлый</t>
  </si>
  <si>
    <t>ЗАТО Шиханы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</si>
  <si>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</si>
  <si>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</si>
  <si>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</si>
  <si>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</si>
  <si>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</si>
  <si>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</si>
  <si>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</si>
  <si>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</si>
  <si>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</si>
  <si>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</si>
  <si>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</si>
  <si>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</si>
  <si>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</si>
  <si>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</si>
  <si>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</si>
  <si>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</si>
  <si>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</si>
  <si>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</si>
  <si>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</si>
  <si>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</si>
  <si>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</si>
  <si>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</si>
  <si>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</si>
  <si>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</si>
  <si>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</si>
  <si>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</si>
  <si>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</si>
  <si>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</si>
  <si>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</si>
  <si>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</si>
  <si>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</si>
  <si>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</si>
  <si>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</si>
  <si>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</si>
  <si>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</si>
  <si>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</si>
  <si>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</si>
  <si>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</si>
  <si>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III этап.  Исполнение бюджета муниципального образования и финансовый контроль</t>
  </si>
  <si>
    <t>№ п/п</t>
  </si>
  <si>
    <t>Вопросы и варианты ответов</t>
  </si>
  <si>
    <t>Баллы</t>
  </si>
  <si>
    <t>5.</t>
  </si>
  <si>
    <t xml:space="preserve">Внесение изменений в решение о бюджете муниципального образования </t>
  </si>
  <si>
    <t>5.1</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</si>
  <si>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</si>
  <si>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</si>
  <si>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</si>
  <si>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</si>
  <si>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</si>
  <si>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</si>
  <si>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</si>
  <si>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</si>
  <si>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</si>
  <si>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</si>
  <si>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6.</t>
  </si>
  <si>
    <t>Промежуточная отчетность об исполнении бюджета муниципального образования и аналитические данные</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</si>
  <si>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</si>
  <si>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</si>
  <si>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Times New Roman"/>
        <family val="1"/>
        <charset val="204"/>
      </rPr>
      <t>в течение трех месяцев</t>
    </r>
    <r>
      <rPr>
        <i/>
        <sz val="10"/>
        <color rgb="FFFF0000"/>
        <rFont val="Times New Roman"/>
        <family val="1"/>
        <charset val="204"/>
      </rPr>
      <t xml:space="preserve"> </t>
    </r>
    <r>
      <rPr>
        <i/>
        <sz val="10"/>
        <color theme="1"/>
        <rFont val="Times New Roman"/>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</si>
  <si>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</si>
  <si>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</si>
  <si>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</si>
  <si>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</si>
  <si>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</si>
  <si>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</si>
  <si>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</si>
  <si>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</si>
  <si>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</si>
  <si>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</si>
  <si>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 xml:space="preserve">Опубликованы за все отчетные периоды и отвечают всем требованиям </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</si>
  <si>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</si>
  <si>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</si>
  <si>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</si>
  <si>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</si>
  <si>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</si>
  <si>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</si>
  <si>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</si>
  <si>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</si>
  <si>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Итого баллов на III этапе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</si>
  <si>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</si>
  <si>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Комментарий:</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</si>
  <si>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</si>
  <si>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</si>
  <si>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5.1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</si>
  <si>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</si>
  <si>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</si>
  <si>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</si>
  <si>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</si>
  <si>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</si>
  <si>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</si>
  <si>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</si>
  <si>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</si>
  <si>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</si>
  <si>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</si>
  <si>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</si>
  <si>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http://www.saratovmer.ru/budget/rubrics/1/1290.html</t>
  </si>
  <si>
    <t>Web,  Excel</t>
  </si>
  <si>
    <t>mihailovski.ru/administratsiya/finansy/byudzhet/2019-2021-god/</t>
  </si>
  <si>
    <t>Web, Word</t>
  </si>
  <si>
    <t>http://www.zatosvetly.ru/city/economics_amp_finance/byudzhet-gorodskogo-okruga/byudzhet-gorodskogo-okruga-zato-svetlyy/2019/</t>
  </si>
  <si>
    <t>Отсутствует возможэность скачать текстовую часть решения, только приложения</t>
  </si>
  <si>
    <t>http://zatoshihany.ru/budget/reshenie-o-byudzhete/2019/</t>
  </si>
  <si>
    <t>http://algay.sarmo.ru/byudzhet-ekonomika-finansy/byudzhet-2019.php</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</si>
  <si>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</si>
  <si>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PDF</t>
  </si>
  <si>
    <t>http://arkadak.sarmo.ru/byudzhet-munitsipalnogo-rayona/reshenie-o-byudzhete/byudzhet2019-actual.php</t>
  </si>
  <si>
    <t>Word, Exel</t>
  </si>
  <si>
    <t>http://atkarsk.moyaokruga.ru/CityArticles.aspx?articleid=9792</t>
  </si>
  <si>
    <t>http://bkarabulak.sarmo.ru/index.php?option=com_content&amp;view=article&amp;id=3148&amp;Itemid=342</t>
  </si>
  <si>
    <t>http://balkomfin.ru/</t>
  </si>
  <si>
    <t>http://baladmin.ru/byudzhet-na-2019-god-i-planovyy-period-2019-i-2020-godov.php?clear_cache=Y</t>
  </si>
  <si>
    <t>Решение о внесении изменений в решение о бюджете должны быть опубликованы не позднее 15 рабочих дней после подписания (решения 56/10 и 56/11 от 29.03.2019 опубликованы 25.04.2019)</t>
  </si>
  <si>
    <t>http://adm-baltay.ru/finansovoe-upravlenie/resheniya-o-mestnom-byudzhete-2019-god-i-planovyiy-period-2020-2021-godov/</t>
  </si>
  <si>
    <t xml:space="preserve">Изменения в решения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</si>
  <si>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http://volsk-ms.ru/resheniya-vms/resheniya/</t>
  </si>
  <si>
    <t>http://voskresensk64.ru/meeting/mun-sobranie/documents/index.php</t>
  </si>
  <si>
    <t>РВА,Word, Excel</t>
  </si>
  <si>
    <t>http://dergachi.sarmo.ru/sobranie-dergachevskogo-munitsipalnogo-rayona/resheniya-sobraniya-dergachevskogo-munitsipalnogo-rayona/</t>
  </si>
  <si>
    <t>http://duhovnitskoe.sarmo.ru/predstavitelnyy-organ/npa/mpa-2019/</t>
  </si>
  <si>
    <t>http://ekaterinovka.sarmo.ru/rayonnoe-sobranie/2019-god.php</t>
  </si>
  <si>
    <t>http://adminemr.ru/raion-sobr/resheniya/2019%20-resheniya/index.php</t>
  </si>
  <si>
    <t>http://ivanteevka.sarmo.ru/byudzhet-dlya-grazhdan/npa/2019/</t>
  </si>
  <si>
    <t>http://kalininsk.sarmo.ru/byudzhet/byudzhet-munitsipalnogo-rayona/</t>
  </si>
  <si>
    <t>Приложение к решению о внесении изменений в решение о бюджете от 26 июля 2019 года начинается с пустого листа.</t>
  </si>
  <si>
    <t>http://krasnoarmeysk.sarmo.ru/krasnoarmeyskiy-rayon/byudzhet/resheniya-o-byudzhete-krasnoarmeyskogo-munitsipalnogo-rayona-s-dopolneniyami-i-izmeneniyami/</t>
  </si>
  <si>
    <t>http://krasny-kut.ru/municipal_noe_sobranie/oficial_nye_dokumenty/reshenij_sobraniya_deputatov/</t>
  </si>
  <si>
    <t>Word, Excel</t>
  </si>
  <si>
    <t>http://gornyi.sarmo.ru/index.php?option=com_content&amp;view=article&amp;id=3423:2017-11-17-08-30-11&amp;catid=34:%D0%9E%D1%81%D0%BD%D0%BE%D0%B2%D0%BD%D0%B0%D1%8F%20%D0%BA%D0%B0%D1%82%D0%B5%D0%B3%D0%BE%D1%80%D0%B8%D1%8F</t>
  </si>
  <si>
    <t>http://adm.lysyegory.ru/base/raion/byudzhet-municipalnogo-raiona/ispolnenie-byudzheta-mr-i-finansovyi-kontrol</t>
  </si>
  <si>
    <t>Отсутствует решение о внесении изменений от 25 октября 2019 года № 11/69</t>
  </si>
  <si>
    <t>http://marksadm.ru/r-o-b.html</t>
  </si>
  <si>
    <t>http://www.nbfin.ru/resheniya_o_byudzhetah/novoburasskogo_municipal_nogo_rajona/ispolnenie_byudzheta/2019_god/</t>
  </si>
  <si>
    <t>Решения без названий, сильно затрудняет поиск пользователю.</t>
  </si>
  <si>
    <t>http://novouzensk.ru/sobranie/sobr/akty/</t>
  </si>
  <si>
    <t>Найти по указанной ссылке документы чрезвычайно затруднительно: нет тематической структуры, нет наименований файлов. Чтобы найти нужный документ нужно открывать каждый опубликованный файл.</t>
  </si>
  <si>
    <t>http://ozinki.sarmo.ru/byudzhet/byudzhet-munitsipalnogo-rayona.php?ELEMENT_ID=2921</t>
  </si>
  <si>
    <t>http://adm-perelyb.ru/byudzhet-rayona/</t>
  </si>
  <si>
    <t xml:space="preserve">https://petrovsk64.ru/sub-org/fin-upr/otkrytyy-byudzhet/byudzhet/izmeneniya-v-byudzhet/ </t>
  </si>
  <si>
    <t>http://piterka.sarmo.ru/byudzhet-piterskogo-mr/mestnyy-byudzhet./resheniya-2019-2021.php?clear_cache=Y</t>
  </si>
  <si>
    <t>http://pugachev-adm.ru/2019-6</t>
  </si>
  <si>
    <t>http://rovnoe.sarmo.ru/2019.php?clear_cache=Y</t>
  </si>
  <si>
    <t>http://romanovka.sarmo.ru/byudzhet-dlya-grazhdan/byudzhet-romanovskogo-munitsipalnogo-rayona/resheniya-byudzheta</t>
  </si>
  <si>
    <t>http://rtishevo.sarmo.ru/finansovyy-organ/rtishchevskiy-munitsipalnyy-rayon/2019-god/resheniya-o-byudzhete-i-vnesenii-izmeneniy-v-byudzhet-munitsipalnogo-rayona/</t>
  </si>
  <si>
    <t>https://sam64.ru/ekonomika-i-byudzhet/byudzhet/resheniya-o-byudzhete</t>
  </si>
  <si>
    <t>http://saratov.sarmo.ru/mestnyy-byudzhet/reshenie-o-byudzhete/</t>
  </si>
  <si>
    <t>https://stepnoeadm.ru/%d0%b1%d1%8e%d0%b4%d0%b6%d0%b5%d1%82/%d0%bc%d0%b5%d1%81%d1%82%d0%bd%d1%8b%d0%b9-%d0%b1%d1%8e%d0%b4%d0%b6%d0%b5%d1%82</t>
  </si>
  <si>
    <t>http://tatishevo.saratov.gov.ru/index.php?option=com_content&amp;view=article&amp;id=2666:2016-02-02-08-52-24&amp;catid=64:2009-12-20-17-44-19&amp;Itemid=91</t>
  </si>
  <si>
    <t>http://turki.sarmo.ru/otkrytyy-byudzhet/resheniya-o-byudzhete/</t>
  </si>
  <si>
    <t>Решение о внесении изменений в решение о бюджете от 19 сентября 2019 года №33/2 не открывается</t>
  </si>
  <si>
    <t>http://fedormr.ru/byudzhet/byudzhet-2019.php</t>
  </si>
  <si>
    <t>http://hvalynsk.sarmo.ru/administratsiya-khvalynskogo-munitsipalnogo-rayona/byudzhet/resheniya</t>
  </si>
  <si>
    <t>Web, Word, Exel</t>
  </si>
  <si>
    <t>http://www.engels-city.ru/resheniya-o-byudzhete</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</si>
  <si>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</si>
  <si>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Оценка показателя 5.2</t>
  </si>
  <si>
    <t>http://www.mihailovski.ru/administratsiya/finansy/byudzhet/2019-2021-god/aktualizirovannaya-versiya-resheniya-o-byudzhete-g/</t>
  </si>
  <si>
    <t>http://www.zatosvetly.ru/city/economics_amp_finance/byudzhet-gorodskogo-okruga/byudzhet-gorodskogo-okruga-zato-svetlyy/2019/index.php?ELEMENT_ID=12263</t>
  </si>
  <si>
    <t>Актуализированная версия решения о бюджете с учетом всех всех решений о внесеннии изменений  не опубликована (не внесены изменения в соответствии с решениями о внесении изменений от 25.07.2019 № 5-55-1 и от 29.08.2019 № 5-56-1)</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</si>
  <si>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</si>
  <si>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http://atkarsk.moyaokruga.ru/CityListArticles.aspx?categoryid=430</t>
  </si>
  <si>
    <t>На сайте информация не опубликована.</t>
  </si>
  <si>
    <t>http://dergachi.sarmo.ru/sobranie-dergachevskogo-munitsipalnogo-rayona/resheniya-o-byudzhete-s-izmeneniyami/</t>
  </si>
  <si>
    <t>http://ekaterinovka.sarmo.ru/finansovoe-upravlenie-administratsii/</t>
  </si>
  <si>
    <t>Приложения - без названий.</t>
  </si>
  <si>
    <t>http://adminemr.ru/byudzhet-i-finansy/byudzhet/aktualizirovannaya-versiya-byudzheta-emr-2019/</t>
  </si>
  <si>
    <t>Лишняя папка в архиве</t>
  </si>
  <si>
    <t>Актуализированная версия решения о бюджете, с учетом внесенных изменений от 26 августа 2019 года, отсутствует.</t>
  </si>
  <si>
    <t>http://krasny-kut.ru/municipal_noe_sobranie/oficial_nye_dokumenty/resheniya_sobraniya_deputatov/</t>
  </si>
  <si>
    <t>http://adminkmr.ru/index.php?option=com_content&amp;view=article&amp;id=3971:2018-12-14-06-58-23&amp;catid=34:%D0%9E%D1%81%D0%BD%D0%BE%D0%B2%D0%BD%D0%B0%D1%8F%20%D0%BA%D0%B0%D1%82%D0%B5%D0%B3%D0%BE%D1%80%D0%B8%D1%8F</t>
  </si>
  <si>
    <t>Web, Word, Excel</t>
  </si>
  <si>
    <t>http://www.nbfin.ru/resheniya_o_byudzhetah/novoburasskogo_municipal_nogo_rajona/aktualizirovannoe_reshenie_o_byudzhete/2019_god/</t>
  </si>
  <si>
    <t>http://novouzensk.ru/sobranie/sobr/akty/?PAGEN_1=2</t>
  </si>
  <si>
    <t>https://petrovsk64.ru/sub-org/fin-upr/otkrytyy-byudzhet/byudzhet/aktualnaya-versiya-byudzheta/2019/</t>
  </si>
  <si>
    <t>http://pugachev-adm.ru/aktualizirovannyiy-byudzhet-na-6-avgusta-2019-goda</t>
  </si>
  <si>
    <t>http://romanovka.sarmo.ru/byudzhet-dlya-grazhdan/byudzhet-romanovskogo-munitsipalnogo-rayona/resheniya-byudzheta/</t>
  </si>
  <si>
    <t>https://sam64.ru/ekonomika-i-byudzhet/byudzhet/resheniya-o-byudzhete/</t>
  </si>
  <si>
    <t xml:space="preserve"> Word, Excel</t>
  </si>
  <si>
    <t>Отсутствуетвозможность скачать текстовую часть документа, только приложения.</t>
  </si>
  <si>
    <t>Все приложения в одном файле, без полных или кратких  наименований.</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</si>
  <si>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</si>
  <si>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Times New Roman"/>
        <family val="1"/>
        <charset val="204"/>
      </rPr>
      <t>в течение трех месяцев после окончания отчетного периода</t>
    </r>
    <r>
      <rPr>
        <sz val="10"/>
        <color rgb="FF00B0F0"/>
        <rFont val="Times New Roman"/>
        <family val="1"/>
        <charset val="204"/>
      </rPr>
      <t xml:space="preserve"> </t>
    </r>
    <r>
      <rPr>
        <sz val="10"/>
        <color theme="1"/>
        <rFont val="Times New Roman"/>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</si>
  <si>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Вопрос</t>
  </si>
  <si>
    <t>Оценка показателя 6.1</t>
  </si>
  <si>
    <t xml:space="preserve"> PDF, Word, Excel</t>
  </si>
  <si>
    <t>http://www.saratovmer.ru/budget/rubrics/2/1294.html</t>
  </si>
  <si>
    <t>Web</t>
  </si>
  <si>
    <t>http://www.mihailovski.ru/administratsiya/finansy/svedeniya-ob-ispolzovanii-byudzhetnykh-sredstv/utverzhdenie-otcheta-ob-ispolnenii-byudzheta-zato-3706</t>
  </si>
  <si>
    <t xml:space="preserve">Не соблюден формат размещения постановляющей части документа (либо PDF, либо JPG), отсутствует подпись должностного лица и печать. </t>
  </si>
  <si>
    <t>Jpg ,Word</t>
  </si>
  <si>
    <t>http://www.zatosvetly.ru/city/economics_amp_finance/byudzhet-gorodskogo-okruga/informatsiya-ob-ispolnenii-byudzheta-gorodskogo-okruga-zato-svetlyy/2019/</t>
  </si>
  <si>
    <t>http://zatoshihany.ru/budget/ispolnenie-byudzheta/2019/</t>
  </si>
  <si>
    <t>http://algay.sarmo.ru/byudzhet-ekonomika-finansy/ispolnenie-byudzheta.php</t>
  </si>
  <si>
    <t>Отсутствует отчет об исполнении бюджета за полугодие 2019 года (заголовок есть, а файл для скачивания не размещен).</t>
  </si>
  <si>
    <t>http://arkadak.sarmo.ru/byudzhet-munitsipalnogo-rayona/otchetnost-ob-ispolnenii-byudzheta-munitsipalnogo-rayona.php</t>
  </si>
  <si>
    <t xml:space="preserve">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t>
  </si>
  <si>
    <t>Word,Jpg</t>
  </si>
  <si>
    <t>http://atkarsk.moyaokruga.ru/CityListArticles.aspx?categoryid=442</t>
  </si>
  <si>
    <t>PDF,Exel</t>
  </si>
  <si>
    <t>http://bkarabulak.sarmo.ru/index.php?option=com_content&amp;view=article&amp;id=10596&amp;Itemid=312</t>
  </si>
  <si>
    <t xml:space="preserve"> Раздел не структурирован по годам.</t>
  </si>
  <si>
    <t xml:space="preserve"> PDF, Word</t>
  </si>
  <si>
    <t>Лишние папки в архивах</t>
  </si>
  <si>
    <t>http://baladmin.ru/administration/divisions-structure/finance/ezhekvartalnye-svedeniya-ob-utverzhdenii-otcheta-ob-ispolnenii-byudzheta.php</t>
  </si>
  <si>
    <t>http://adm-baltay.ru/finansovoe-upravlenie/ispolnenie-mestnogo-byudzheta/</t>
  </si>
  <si>
    <t xml:space="preserve">Требованиями данного пункта предусмотрено размещение на сайте решения об утверждении отчета об исполнении бюджета со всеми приложениями. </t>
  </si>
  <si>
    <t>http://voskresensk64.ru/administration/statistics/ispolnenie-byudzheta/informatsiya-ob-ispolnenii-byudzheta-pokvartalnaya/</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</si>
  <si>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t>
  </si>
  <si>
    <t>http://dergachi.sarmo.ru/administratsiya/normativno-pravovye-dokumenty/</t>
  </si>
  <si>
    <t>http://duhovnitskoe.sarmo.ru/ispolnenie-byudzheta/byudzhet-2019/otchet-ob-ispolnenii-byudzheta/</t>
  </si>
  <si>
    <t xml:space="preserve"> Word</t>
  </si>
  <si>
    <t xml:space="preserve">По представленной ссылке размещен только  отчет об исполнении бюджета МО  за 1 квартал 2019 г . Не соблюден формат размещения постановляющей части документа (либо PDF, либо JPG), отсутствует подпись должностного лица и печать. </t>
  </si>
  <si>
    <t>Word, Excel, Jpg</t>
  </si>
  <si>
    <t>http://adminemr.ru/byudzhet-i-finansy/svedeniya-ob-ispolnenii-byudzheta/otchety-ob-ispolnenii-byudzheta/</t>
  </si>
  <si>
    <t xml:space="preserve">PDF, Excel, </t>
  </si>
  <si>
    <t>http://ivanteevka.sarmo.ru/byudzhet-dlya-grazhdan/promezhutochnaya-otchetnost-ob-ispolnenii-byudzheta-i-analiticheskie-dannye/otchet-ob-ispolnenii-byudzheta/2019-god/</t>
  </si>
  <si>
    <t>Excel</t>
  </si>
  <si>
    <t>http://kalininsk.sarmo.ru/byudzhet/ispolnenie-byudzheta/</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</si>
  <si>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 постановляющая часть -PDF,JPG  приложения- Word, Exel.</t>
  </si>
  <si>
    <t xml:space="preserve"> Word, PDF</t>
  </si>
  <si>
    <t>http://krasnoarmeysk.sarmo.ru/krasnoarmeyskiy-rayon/byudzhet/otchet-ob-ispolnenii-byudzheta-krasnoarmeyskogo-munitsipalnogo-rayona/</t>
  </si>
  <si>
    <t>Jpg,  Excel</t>
  </si>
  <si>
    <t>http://krasny-kut.ru/krasnokutskij_rajon/finansy/</t>
  </si>
  <si>
    <t xml:space="preserve">PDF, Excel </t>
  </si>
  <si>
    <t>http://adminkmr.ru/index.php?option=com_content&amp;view=article&amp;id=4027:2019&amp;catid=34:%D0%9E%D1%81%D0%BD%D0%BE%D0%B2%D0%BD%D0%B0%D1%8F%20%D0%BA%D0%B0%D1%82%D0%B5%D0%B3%D0%BE%D1%80%D0%B8%D1%8F</t>
  </si>
  <si>
    <t>Отчеты публикуются, но не опубликован правовой акт об утверждении отчета за 1 полугодие 2019 (только приложение)</t>
  </si>
  <si>
    <t>JPG, Excel</t>
  </si>
  <si>
    <t>http://marksadm.ru/icp-b.html</t>
  </si>
  <si>
    <t xml:space="preserve">http://www.nbfin.ru/byudzhet_dlya_grazhdan/na_tekuwij_god/ezhekvartal_nyj_otchet_ob_ispolnenii_byudzheta/2019_god/ </t>
  </si>
  <si>
    <t>Графический формат допускается для публикации постановляющей части муниципального правового акта и не допускается для публикации приложений к отчету (содержательной части)</t>
  </si>
  <si>
    <t>http://novouzensk.ru/budget%20for%20people/2019/index.php</t>
  </si>
  <si>
    <t>По предоставленной ссылке размещены правовые акты, утверждающие отчеты. Но  приложения к этим правовым актам представляют из себя некорректно выгруженные из программы Свод-смарт таблицы, где отсутствуют понятные для пользователя данные по исполнению бюджета (вместо понятных наименований строк стоят счета).</t>
  </si>
  <si>
    <t>JPG, Word, Exel</t>
  </si>
  <si>
    <t>http://ozinki.sarmo.ru/byudzhet/ispolnenie-byudzheta.php?ELEMENT_ID=3186</t>
  </si>
  <si>
    <t>PDF, Exel</t>
  </si>
  <si>
    <t>http://adm-perelyb.ru/byudzhet-dlya-grazhdan/</t>
  </si>
  <si>
    <t>https://petrovsk64.ru/sub-org/fin-upr/otkrytyy-byudzhet/otchetnost/</t>
  </si>
  <si>
    <t>http://piterka.sarmo.ru/byudzhet-piterskogo-mr/ispolnenie-mestnogo-byudzheta/ispolnenie-2019-god.php</t>
  </si>
  <si>
    <t>JPG, Word</t>
  </si>
  <si>
    <t>http://pugachev-adm.ru/2019-5</t>
  </si>
  <si>
    <t>PDF, Excel</t>
  </si>
  <si>
    <t>http://rovnoe.sarmo.ru/byudzhet/ispolnenie-byudzheta-munitsipalnogo-rayona/</t>
  </si>
  <si>
    <t>PDF, JPG, Excel</t>
  </si>
  <si>
    <t>http://romanovka.sarmo.ru/byudzhet-dlya-grazhdan/byudzhet-romanovskogo-munitsipalnogo-rayona/ispolnenie-byudzheta-romanovskogo-munitsipalnogo-rayona-i-finansovyy-kontrol/otchetnost-ob-ispolnenii-byudzheta/</t>
  </si>
  <si>
    <t>Word, Excel,PDF</t>
  </si>
  <si>
    <t>http://rtishevo.sarmo.ru/finansovyy-organ/rtishchevskiy-munitsipalnyy-rayon/2019-god/dokumenty-o-khode-ispolneniya-byudzheta-munitsipalnogo-rayona/</t>
  </si>
  <si>
    <t xml:space="preserve">Не соблюден формат размещения постановляющей части документа (либо PDF, либо JPG), отсутствует подпись должностного лица и печать (у отчетов за 1 квартал и полугодие).. </t>
  </si>
  <si>
    <t>https://sam64.ru/ekonomika-i-byudzhet/byudzhet/ispolnenie-byudzheta/</t>
  </si>
  <si>
    <t>http://saratov.sarmo.ru/mestnyy-byudzhet/ispolnenie-byudzheta/</t>
  </si>
  <si>
    <t>https://stepnoeadm.ru/%d0%b1%d1%8e%d0%b4%d0%b6%d0%b5%d1%82/%d0%b8%d1%81%d0%bf%d0%be%d0%bb%d0%bd%d0%b5%d0%bd%d0%b8%d0%b5-%d0%bc%d0%b5%d1%81%d1%82%d0%bd%d0%be%d0%b3%d0%be-%d0%b1%d1%8e%d0%b4%d0%b6%d0%b5%d1%82%d0%b0/</t>
  </si>
  <si>
    <t>JPG,Word,Exel</t>
  </si>
  <si>
    <t>http://tatishevo.saratov.gov.ru/index.php?option=com_content&amp;view=article&amp;id=1564:2014-02-27-07-02-43&amp;catid=64&amp;Itemid=91</t>
  </si>
  <si>
    <t>http://turki.sarmo.ru/otkrytyy-byudzhet/promezhutochnaya-otchetnost-ob-ispolnenii-byudzheta-i-analiticheskie-dannye/otchet-ob-ispolnenii-byudzheta/</t>
  </si>
  <si>
    <t>Не соблюден формат размещения постановляющей части документа (либо PDF, либо JPG), отсутствует подпись должностного лица и печать в решении об утверждении отчета за 1 квартал 2019 года.</t>
  </si>
  <si>
    <t>PDF, Excel, Word</t>
  </si>
  <si>
    <t>Приложения к решению об утверждении отчета за 1 полугодие и за 9 месяцев 2019 года размещены в графическом формате. Графический формат допускается для публикации постановляющей части муниципального правового акта и не допускается для публикации приложений к отчету (содержательной части)</t>
  </si>
  <si>
    <t>Word, PDF</t>
  </si>
  <si>
    <t>http://hvalynsk.sarmo.ru/administratsiya-khvalynskogo-munitsipalnogo-rayona/byudzhet/ispolnenii-byudzheta/</t>
  </si>
  <si>
    <t xml:space="preserve">http://engels-city.ru/mestnyj-byudzhet </t>
  </si>
  <si>
    <t xml:space="preserve">6.2. Ежеквартальные сведения об исполнении бюджета муниципального образования </t>
  </si>
  <si>
    <t>Оценка показателя 6.2</t>
  </si>
  <si>
    <t>Excel, Word</t>
  </si>
  <si>
    <t>http://www.mihailovski.ru/administratsiya/finansy/svedeniya-ob-ispolzovanii-byudzhetnykh-sredstv/svedeniya-ob-ispolnenii-byudzheta-gorodskogo-okrug/</t>
  </si>
  <si>
    <t>Ссылка не предоставлена. На сайте информация не опубликована.</t>
  </si>
  <si>
    <t>Необходимая информация по указанной ссылке отсутствует. Пункт 6.2 предполагает публикование информации об исполнении бюджета в сравнении с запланированными значениями и с соответствующим перидом прошлого года (приложение №1 к методике утвержденной приказом министерства финансов Саратовской области от 30.06.2016 №202)</t>
  </si>
  <si>
    <t>http://arkadak.sarmo.ru/byudzhet-munitsipalnogo-rayona/ispolnenie-dokhodnoy-chasti-byudzheta.php</t>
  </si>
  <si>
    <t>Файл «Сведения о расходах бюджета Аркадакского муниципального района на 1 октября 2019 года» размещен 08.11.2019.</t>
  </si>
  <si>
    <t>http://baladmin.ru/2019.php</t>
  </si>
  <si>
    <t>Сведения о расходах  в разрезе муниципальных программ за 1 квартал и за 1 полугодие 2019 года не открываются (происходит переход на страницу сайта с символами).</t>
  </si>
  <si>
    <t>Представление информации в сравнения с соответствующим периодом прошлого года - наличие колонки "темп роста", а не двух листов с исполнением периода текущего года и аналогичного периода прошлого года. Файлов много, но не один не отвечает требованием методики.</t>
  </si>
  <si>
    <t>http://voskresensk64.ru/administration/statistics/ispolnenie-byudzheta/svedeniya-o-chislennosti-munitsipalnykh-sluzhashchikh-rabotnikov-munitsipalnykh-uchrezhdeniy-rayona/</t>
  </si>
  <si>
    <t>По указанной ссылке и на сайте информация не опубликована.</t>
  </si>
  <si>
    <t>http://dergachi.sarmo.ru/administratsiya/otchety/svedeniya-ob-ispolnenii-byudzheta-dmr/</t>
  </si>
  <si>
    <t>http://duhovnitskoe.sarmo.ru/ispolnenie-byudzheta/byudzhet-2019/ezhekvartalnye-svedeniya</t>
  </si>
  <si>
    <t xml:space="preserve">По предоставленной ссылке отсутствует информация об исполнении по расходам в разрезе разделов и подразделов классификации расходов, а также  исполнение по расходам в разрезе муниципальных программ. </t>
  </si>
  <si>
    <t>Информация только за 1 квартал 2019 г</t>
  </si>
  <si>
    <t>http://ivanteevka.sarmo.ru/byudzhet-dlya-grazhdan/promezhutochnaya-otchetnost-ob-ispolnenii-byudzheta-i-analiticheskie-dannye/ezhekvartalnye-svedeniya-ob-ispolnenii-byudzheta/2019-god/</t>
  </si>
  <si>
    <t xml:space="preserve">По предоставленной ссылке отсутствует информация об исполнении по расходам в разрезе муниципальных программ, а также информация об исполнении бюджета за 9 месяцев 2019 года. </t>
  </si>
  <si>
    <t>http://krasny-kut.ru/krasnokutskij_rajon/finansy</t>
  </si>
  <si>
    <t>Информация по исполнению бюджета по доходам, расходам, муниципальным программам за 1 квартал 2019 года опубликована в мае 2019 года.</t>
  </si>
  <si>
    <t>Раздел не структурирован</t>
  </si>
  <si>
    <t>http://www.nbfin.ru/byudzhet_dlya_grazhdan/na_tekuwij_god/ezhekvartal_nye_svedeniya_ob_ispolnenii_byudzheta/2019_god</t>
  </si>
  <si>
    <t>Информация по исполнению бюджета по доходам, расходам, муниципальным программам за 1 квартал 2019 года лпубликована в июле 2019 года.</t>
  </si>
  <si>
    <t>https://petrovsk64.ru/sub-org/fin-upr/otkrytyy-byudzhet/otchetnost</t>
  </si>
  <si>
    <t>http://piterka.sarmo.ru/byudzhet-piterskogo-mr/byudzhet-dlya-grazhdan/byudzhet-dlya-grazhdan.php</t>
  </si>
  <si>
    <t>Не опубликована информация за 9 месяцев 2019 г, информация об исполнении бюджета по всем элементам за 1 квартал 2019 г и 1 полугодие 2019 г размещена в августе 2019г.</t>
  </si>
  <si>
    <t>Сведения об исполнении бюджета должны быть опубликованы в сравнении с запланированными значениями за соответствующий период (финансовый год) и с соответствующим периодом прошлого года. Отсутствуют сведения об исполнении бюджета по расходам в разрезе муниципальных программ.</t>
  </si>
  <si>
    <t>http://romanovka.sarmo.ru/byudzhet-dlya-grazhdan/byudzhet-romanovskogo-munitsipalnogo-rayona/ispolnenie-byudzheta-romanovskogo-munitsipalnogo-rayona-i-finansovyy-kontrol/analiz-ispolneniya-byudzheta-po-nalogovym-i-nenalogovym-dokhodam/ 
http://romanovka.sarmo.ru/byudzhet-dlya-grazhdan/byudzhet-romanovskogo-munitsipalnogo-rayona/ispolnenie-byudzheta-romanovskogo-munitsipalnogo-rayona-i-finansovyy-kontrol/otchetnost-ob-ispolnenii-byudzheta/</t>
  </si>
  <si>
    <t>http://rtishevo.sarmo.ru/finansovyy-organ/rtishchevskiy-munitsipalnyy-rayon/2019-god/dokumenty-o-khode-ispolneniya-byudzheta-munitsipalnogo-rayona/
http://rtishevo.sarmo.ru/finansovyy-organ/rtishchevskiy-munitsipalnyy-rayon/2019-god/dokumenty-o-khode-ispolneniya-byudzheta-munitsipalnogo-rayona/</t>
  </si>
  <si>
    <t>Информация по исполнению бюджета за 1 квартал 2019 г и 1 полугодие 2019 г опубликованы 24.09.2019 г.</t>
  </si>
  <si>
    <t xml:space="preserve">Нет сведений по исполнению по расходам в разрезе муниципальных программ. </t>
  </si>
  <si>
    <t>Отчет за  полугодие размещен 16.09.2019, 9 месяцев - 21.11.2019</t>
  </si>
  <si>
    <t>Excel,Word</t>
  </si>
  <si>
    <t>http://turki.sarmo.ru/otkrytyy-byudzhet/promezhutochnaya-otchetnost-ob-ispolnenii-byudzheta-i-analiticheskie-dannye/ezhekvartalnye-svedeniya-ob-ispolnenii-byudzheta</t>
  </si>
  <si>
    <t>Нет сведений по исполнению бюджета  в разрезе муниципальных программ за 1 квартал 2019 года.</t>
  </si>
  <si>
    <t>Информация по исполнению бюджета по доходам, расходам, муниципальным программам за 1 квартал 2019 года опубликована в мае 2019 года, за 1 полугодие в августе 2019.</t>
  </si>
  <si>
    <t>http://www.engels-city.ru/mestnyj-byudzhet</t>
  </si>
  <si>
    <t xml:space="preserve">6.3. Ежеквартальные сведения об объеме муниципального долга муниципального образования </t>
  </si>
  <si>
    <t>Оценка показателя 6.3</t>
  </si>
  <si>
    <t>http://www.mihailovski.ru/administratsiya/finansy/svedeniya-ob-ispolzovanii-byudzhetnykh-sredstv/</t>
  </si>
  <si>
    <t>Муниципальный долг отсутствует</t>
  </si>
  <si>
    <t>http://algay.sarmo.ru/byudzhet-ekonomika-finansy/munitsipalnyy-dolg.php</t>
  </si>
  <si>
    <t>Дата изменения файлов за все отчетные периоды 2019 года  - 23 сентября 2019 года.</t>
  </si>
  <si>
    <t>http://arkadak.sarmo.ru/byudzhet-munitsipalnogo-rayona/ispolnenie-raskhodnoy-chasti-byudzheta.php</t>
  </si>
  <si>
    <t>http://atkarsk.moyaokruga.ru/CityListArticles.aspx?categoryid=294</t>
  </si>
  <si>
    <t>http://bkarabulak.sarmo.ru/index.php?option=com_content&amp;view=article&amp;id=5672&amp;Itemid=312</t>
  </si>
  <si>
    <t>http://baladmin.ru/administration/divisions-structure/finance/ezhekvartalnye-svedeniya-ob-obeme-munitsipalnogo-dolga.php</t>
  </si>
  <si>
    <t>http://adm-baltay.ru/finansovoe-upravlenie/dinamika-munitsipalnogo-dolga</t>
  </si>
  <si>
    <t>За 1квартал информация размещена 13 мая 2019 г, за 2 квартал - 16 августа 2019 г.</t>
  </si>
  <si>
    <t>http://вольск.рф/?page_id=27231</t>
  </si>
  <si>
    <t>Информация на 01.04.2019  и 01.07.2019 года не найдена, только на 01.10.2019.</t>
  </si>
  <si>
    <t>http://voskresensk64.ru/administration/statistics/ispolnenie-byudzheta/svedeniya-o-munitsipalnom-dolge/</t>
  </si>
  <si>
    <t>http://dergachi.sarmo.ru/administratsiya/otchety/svedeniya-o-munitsipalnom-dolge/</t>
  </si>
  <si>
    <t>http://duhovnitskoe.sarmo.ru/ispolnenie-byudzheta/byudzhet-2019/svedeniya-ob-obeme-munitsipalnogo-dolga/</t>
  </si>
  <si>
    <t>Дата изменения всех файлов с информацией о размере муниципального долга за 2019 года 30 сентября 2019 года.</t>
  </si>
  <si>
    <t>Не опубликована информация об объеме муниципального долга на 01.04.2019 и на 01.10.2019 г.</t>
  </si>
  <si>
    <t>http://adminemr.ru/byudzhet-i-finansy/munitsipalnyy-dolg/</t>
  </si>
  <si>
    <t>http://ivanteevka.sarmo.ru/byudzhet-dlya-grazhdan/promezhutochnaya-otchetnost-ob-ispolnenii-byudzheta-i-analiticheskie-dannye/ezhekvartalnye-svedeniya-ob-obeme-munitsipalnogo-dolga/2019-god/</t>
  </si>
  <si>
    <t>Не опубликована информация об объеме муниципального долга на 01.10.2019 г.</t>
  </si>
  <si>
    <t>Дата изменения файла с информацией о размере муниципального долга за 1 квартал 2019 года 8 мая 2019 года.</t>
  </si>
  <si>
    <t>http://www.nbfin.ru/byudzhet_dlya_grazhdan/na_tekuwij_god/ezhekvartal_nye_svedeniya_ob_ob_eme_municipal_nogo_dolga/2019_god/</t>
  </si>
  <si>
    <t>Exel</t>
  </si>
  <si>
    <t>http://pugachev-adm.ru/2019-9</t>
  </si>
  <si>
    <t>http://rovnoe.sarmo.ru/byudzhet/ispolnenie-byudzheta-munitsipalnogo-rayona</t>
  </si>
  <si>
    <t>В файле с информацией о размере муниципального долга за 3 квартал 2019 года присутствует информация только по 01.07.2019 года включительно.</t>
  </si>
  <si>
    <t>http://romanovka.sarmo.ru/byudzhet-dlya-grazhdan/byudzhet-romanovskogo-munitsipalnogo-rayona/ispolnenie-byudzheta-romanovskogo-munitsipalnogo-rayona-i-finansovyy-kontrol/ezhekvartalnye-svedeniya-ob-obeme-munitsipalnogo-dolga/</t>
  </si>
  <si>
    <t>https://sam64.ru/ekonomika-i-byudzhet/byudzhet/dolgovye-obyazatelstva/</t>
  </si>
  <si>
    <t>Информация об объеме муниципального долга на 01.10.2019 года размещена 13.11.2019</t>
  </si>
  <si>
    <t>https://stepnoeadm.ru/%d0%b8%d0%bd%d1%84%d0%be%d1%80%d0%bc%d0%b0%d1%86%d0%b8%d1%8f-%d0%be-%d0%bc%d1%83%d0%bd%d0%b8%d1%86%d0%b8%d0%bf%d0%b0%d0%bb%d1%8c%d0%bd%d0%be%d0%bc-%d0%b4%d0%be%d0%bb%d0%b3%d0%b5</t>
  </si>
  <si>
    <t>Обратите внимание, что возможность скачать информацию отсутствует.</t>
  </si>
  <si>
    <t>Информация об объеме муниципального долга на 01.10.2019 года размещена 21.11.2019</t>
  </si>
  <si>
    <t>http://turki.sarmo.ru/otkrytyy-byudzhet/promezhutochnaya-otchetnost-ob-ispolnenii-byudzheta-i-analiticheskie-dannye/svedeniya-ob-obeme-munitsipalnogo-dolga/</t>
  </si>
  <si>
    <t>Дата изменения  файла с информацией о размере муниципального долга за 1 полугодие 2019 года - 16 августа 2019 года.</t>
  </si>
  <si>
    <t>http://hvalynsk.sarmo.ru/administratsiya-khvalynskogo-munitsipalnogo-rayona/byudzhet/svedeniya-ob-obeme-munitsipalnogo-dolga.php</t>
  </si>
  <si>
    <t>http://www.engels-city.ru/informatsiya-o-dolgovykh-obyazatelstvakh</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</si>
  <si>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</si>
  <si>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</si>
  <si>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Web, Pdf</t>
  </si>
  <si>
    <t>https://www.kspsaratov.ru/?cat=5</t>
  </si>
  <si>
    <t>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t>
  </si>
  <si>
    <t>http://www.mihailovski.ru/kontrolno---schyotnaya-komissiya/deyatelnost-ksk/zaklyuchenie-na-ispolnenie-byudzheta-2018-god/</t>
  </si>
  <si>
    <t>По предоставленной ссылке информация о мероприятиях КСК за 2019 год не найдена, план работы КСК на 2019 год не опубликован.</t>
  </si>
  <si>
    <t>Web,Word</t>
  </si>
  <si>
    <t>http://www.zatosvetly.ru/about/info/news/folder/folder1/folder/folder1/folder/folder/folder/</t>
  </si>
  <si>
    <t>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Также отсутствуют данные о проведенных контрольных мероприятий, предусмотренных п 2.1.1 плана.</t>
  </si>
  <si>
    <t xml:space="preserve">http://zatoshihany.ru/sobranie/kontrolnaya
</t>
  </si>
  <si>
    <t>Контрольно-счетный орган отсутствует</t>
  </si>
  <si>
    <t>http://atkarsk.moyaokruga.ru/CityListArticles.aspx?categoryid=158</t>
  </si>
  <si>
    <t>http://bkarabulak.sarmo.ru/index.php?option=com_content&amp;view=article&amp;id=10163:-2018-&amp;catid=43:%D0%9D%D0%BE%D0%B2%D0%BE%D1%81%D1%82%D0%B8%20%D0%BC%D1%83%D0%BD%D0%B8%D1%86%D0%B8%D0%BF%D0%B0%D0%BB%D1%8C%D0%BD%D0%BE%D0%B3%D0%BE%20%D1%80%D0%B0%D0%B9%D0%BE%D0%BD%D0%B0&amp;Itemid=169</t>
  </si>
  <si>
    <t>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информация не найдена.</t>
  </si>
  <si>
    <t>http://www.admbal.ru/ksp-bmr/</t>
  </si>
  <si>
    <t>http://baladmin.ru/kontrolno-schetnaya-komissiya/?clear_cache=Y</t>
  </si>
  <si>
    <t>http://adm-baltay.ru/finansovoe-upravlenie/proekt-byudzheta-na-2018-god/zaklyuchenie-kontrolno-schetnoy-komissii-baltayskogo-munitsipalnogo-rayona-saratovskoy-oblasti-na-proekt-mestnogo-byudzheta-baltayskogo-mr-na-2018-god-i-na-planovyiy-period-2019-i-2020-godov/</t>
  </si>
  <si>
    <t xml:space="preserve">Не опубликован план контрольных мероприятий </t>
  </si>
  <si>
    <t>Word, JPG</t>
  </si>
  <si>
    <t>http://voskresensk64.ru/administration/statistics/vnutrenniy-finansovyy-kontrol/kontrolnye-meropriyatiya-/</t>
  </si>
  <si>
    <t>По предоставленной ссылке http://voskresensk64.ru/administration/statistics/vnutrenniy-finansovyy-kontrol/kontrolnye-meropriyatiya-/ размещается информация о внутреннем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Не опубликована информация о контрольном мероприятии согласно п. 2 плана контрольных мероприятий контрольно-счетного органа (не по всем объектам контроля).</t>
  </si>
  <si>
    <t>http://dergachi.sarmo.ru/kontrolno-schetnyy-organ-dergachevskogo-munitsipalnogo-rayona/</t>
  </si>
  <si>
    <t>Не опубликована информация о контрольном мероприятии согласно п. 4 и п.5 плана контрольных мероприятий.</t>
  </si>
  <si>
    <t>http://duhovnitskoe.sarmo.ru/kontrolno-revizionnaya-komissiya/akty-proverok/
http://duhovnitskoe.sarmo.ru/kontrolno-revizionnaya-komissiya/otchety-o-rabote-krk</t>
  </si>
  <si>
    <t>Jpg</t>
  </si>
  <si>
    <t>http://ekaterinovka.sarmo.ru/kontrolno-schetnaya-komissiya/</t>
  </si>
  <si>
    <t>http://ershov.sarmo.ru/ershovskiy-munitsipalnyy-rayon/kontrolno-schetnaya-komissiya/</t>
  </si>
  <si>
    <t>План контрольных мероприятий на текущий год не опубликован до 1 января  2019 года, оценка показателя принимает значение 0 балов (размещен план на 2 полугодие 2019 года, принятый в июне месяце).</t>
  </si>
  <si>
    <t>http://ivanteevka.sarmo.ru/byudzhet-dlya-grazhdan/finansovyy-kontrol/kontrolno-schetnyy-organ-ivantevskogo-munitsipalnogo-rayona/kontrolnye-meropriyatiya/</t>
  </si>
  <si>
    <t>http://kalininsk.sarmo.ru/kontrolno-schetnaya-komissiya/otchety/</t>
  </si>
  <si>
    <t>План контрольных мероприятий на текущий год не опубликован до 1 января  2019 года, оценка показателя принимает значение 0 балов.</t>
  </si>
  <si>
    <t>http://krasnoarmeysk.sarmo.ru/predstavitelnyy-organ/otdel-kontrolno-schetnoy-komissi/</t>
  </si>
  <si>
    <t>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информация не найдена.</t>
  </si>
  <si>
    <t xml:space="preserve">http://krasny-kut.ru/municipal_noe_sobranie/kontrol_no-schetnaya_komissiya/ </t>
  </si>
  <si>
    <t>По предоставленной ссылке информация о мероприятиях КСК за 2019 год не найдена, план работы КСК на 2019 год опубликован.</t>
  </si>
  <si>
    <t>http://adminkmr.ru/index.php?option=com_content&amp;view=article&amp;id=641&amp;Itemid=248</t>
  </si>
  <si>
    <t>http://adm.lysyegory.ru/base/predstavitelnyi-organ-municipalnogo-raiona/kontrolno-schetnaja-komissija</t>
  </si>
  <si>
    <t>http://marksadm.ru/kontrol.html</t>
  </si>
  <si>
    <t xml:space="preserve">http://admnburasy.ru/kck.htm </t>
  </si>
  <si>
    <t>http://novouzensk.ru/the-control-and-audit-commission/</t>
  </si>
  <si>
    <t xml:space="preserve">План контрольных мероприятий на текущий год не опубликован </t>
  </si>
  <si>
    <t>http://ozinki.sarmo.ru/byudzhet/finansovyy-kontrol/?ELEMENT_ID=3350</t>
  </si>
  <si>
    <t>https://yadi.sk/d/dz-5NkqC3YES8P/%D0%98%D0%BD%D1%84%D0%BE%D1%80%D0%BC%D0%B0%D1%86%D0%B8%D1%8F%20%D0%BE%20%D1%80%D0%B5%D0%B7%D1%83%D0%BB%D1%8C%D1%82%D0%B0%D1%82%D0%B0%D1%85%20%D0%BF%D1%80%D0%BE%D0%B2%D0%B5%D1%80%D0%BE%D0%BA/2019</t>
  </si>
  <si>
    <t>http://piterka.sarmo.ru/byudzhet-piterskogo-mr/proverki-kontrolno-schetnoy-komissii/</t>
  </si>
  <si>
    <t>Информации о прведенных контрольных мероприятиях за истекший период на сайте не найдено.</t>
  </si>
  <si>
    <t>http://pugachev-adm.ru/kontrolno-schetnaya-komissiya</t>
  </si>
  <si>
    <t>PDF, Word</t>
  </si>
  <si>
    <t>http://rovnoe.sarmo.ru/2019-god-sobranie-mr-rovnoe.php?clear_cache=Y
http://rovnoe.sarmo.ru/2019-god-sobranie-mr.php?clear_cache=Y</t>
  </si>
  <si>
    <t>http://romanovka.sarmo.ru/byudzhet-dlya-grazhdan/byudzhet-romanovskogo-munitsipalnogo-rayona/ispolnenie-byudzheta-romanovskogo-munitsipalnogo-rayona-i-finansovyy-kontrol/finansovyy-kontrol/</t>
  </si>
  <si>
    <t>http://rtishevo.sarmo.ru/kontrolno-schetnaya-komissiya-/</t>
  </si>
  <si>
    <t>https://sam64.ru/munitsipalnoe-sobranie/kontrolno-schetnaya-komissiya-samoylovskogo-munitsipalnogo-rayona/</t>
  </si>
  <si>
    <t>По предоставленной ссылке https://sam64.ru/ekonomika-i-byudzhet/byudzhet/finansovyy-kontrol/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t>
  </si>
  <si>
    <t>http://saratov.sarmo.ru/sobranie-deputatov/kontrolno-schetnaya-komissiya-saratovskogo-munitsipalnogo-rayona-saratovskoy-oblasti/plan-raboty-ksk/
http://saratov.sarmo.ru/sobranie-deputatov/kontrolno-schetnaya-komissiya-saratovskogo-munitsipalnogo-rayona-saratovskoy-oblasti/plan-raboty-ksk/</t>
  </si>
  <si>
    <t>https://stepnoeadm.ru/%d0%ba%d0%be%d0%bd%d1%82%d1%80%d0%be%d0%bb%d1%8c%d0%bd%d0%be-%d1%81%d1%87%d0%b5%d1%82%d0%bd%d1%8b%d0%b9-%d0%be%d1%80%d0%b3%d0%b0%d0%bd/</t>
  </si>
  <si>
    <t>По предоставленной ссылке https://stepnoeadm.ru/%d0%b1%d1%8e%d0%b4%d0%b6%d0%b5%d1%82/%d1%80%d0%b5%d0%b7%d1%83%d0%bb%d1%8c%d1%82%d0%b0%d1%82%d1%8b-%d0%bf%d1%80%d0%be%d0%b2%d0%b5%d1%80%d0%be%d0%ba/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Отсутствует информация по пунктам 9,10,11 и 21 плана контрольно-счетного органа (при нажатии на «Информация на отчет об исполнении бюджета Розовского муниципального образования Советского муниципального района Саратовской области за 2018 год» скачивание файла не происходит, выдается ошибка и пустая страница). План контрольных мероприятий на текущий год не опубликован до 1 января  2019 года, оценка показателя принимает значение 0 балов.</t>
  </si>
  <si>
    <t>http://tatishevo.saratov.gov.ru/index.php?option=com_content&amp;view=article&amp;id=4853:---2019--&amp;catid=64:2009-12-20-17-44-19&amp;Itemid=91</t>
  </si>
  <si>
    <t>http://turki.sarmo.ru/otkrytyy-byudzhet/kontrol/</t>
  </si>
  <si>
    <t>По ссылке предоставлена информация по контрольной деятельности финансового управления муниципального района. Согласно требованиям пункта, учитывается информация по деятельности контрольно-счетного органа.</t>
  </si>
  <si>
    <t>http://fedormr.ru/kontrol.php</t>
  </si>
  <si>
    <t xml:space="preserve">http://hvalynsk.sarmo.ru/kontrolno-schetnaya-komissiya/plan-raboty-ksk/
http://hvalynsk.sarmo.ru/kontrolno-schetnaya-komissiya/otchet-o-rabote-ksk/
</t>
  </si>
  <si>
    <t>План работы без указания сроков проведения мероприятий. Оценить вся иформация публикуется или нет невозможно.</t>
  </si>
  <si>
    <t>www.engels-city.ru/otkrytye-dannye-ksp/40465-informatsiya-o-rezultatakh-kontrolnykh-i-ekspertno-analiticheskikh-meropriyatiyakh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</si>
</sst>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0" x14ac:knownFonts="1">
    <font>
      <sz val="11"/>
      <color theme="1"/>
      <name val="Calibri"/>
      <family val="2"/>
      <charset val="204"/>
      <scheme val="minor"/>
    </font>
    <font>
      <sz val="11"/>
      <color theme="1"/>
      <name val="Calibri"/>
      <family val="2"/>
      <charset val="204"/>
      <scheme val="minor"/>
    </font>
    <font>
      <b/>
      <sz val="12"/>
      <color rgb="FF000000"/>
      <name val="Times New Roman"/>
      <family val="1"/>
      <charset val="204"/>
    </font>
    <font>
      <sz val="12"/>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b/>
      <sz val="10"/>
      <color theme="1"/>
      <name val="Calibri"/>
      <family val="2"/>
      <charset val="204"/>
      <scheme val="minor"/>
    </font>
    <font>
      <b/>
      <sz val="10"/>
      <name val="Times New Roman"/>
      <family val="1"/>
      <charset val="204"/>
    </font>
    <font>
      <sz val="10"/>
      <name val="Times New Roman"/>
      <family val="1"/>
      <charset val="204"/>
    </font>
    <font>
      <b/>
      <i/>
      <sz val="10"/>
      <name val="Times New Roman"/>
      <family val="1"/>
      <charset val="204"/>
    </font>
    <font>
      <b/>
      <i/>
      <sz val="10"/>
      <color theme="1"/>
      <name val="Times New Roman"/>
      <family val="1"/>
      <charset val="204"/>
    </font>
    <font>
      <sz val="11"/>
      <color indexed="8"/>
      <name val="Calibri"/>
      <family val="2"/>
    </font>
    <font>
      <b/>
      <i/>
      <sz val="10"/>
      <color rgb="FF000000"/>
      <name val="Times New Roman"/>
      <family val="1"/>
      <charset val="204"/>
    </font>
    <font>
      <b/>
      <sz val="12"/>
      <color rgb="FF000000"/>
      <name val="Calibri"/>
      <family val="2"/>
      <charset val="204"/>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b/>
      <i/>
      <sz val="10"/>
      <color rgb="FFFF0000"/>
      <name val="Times New Roman"/>
      <family val="1"/>
      <charset val="204"/>
    </font>
    <font>
      <i/>
      <sz val="10"/>
      <color rgb="FFFF0000"/>
      <name val="Times New Roman"/>
      <family val="1"/>
      <charset val="204"/>
    </font>
    <font>
      <i/>
      <sz val="10"/>
      <color theme="1"/>
      <name val="Calibri"/>
      <family val="2"/>
      <charset val="204"/>
      <scheme val="minor"/>
    </font>
    <font>
      <b/>
      <sz val="10"/>
      <color rgb="FFC00000"/>
      <name val="Times New Roman"/>
      <family val="1"/>
      <charset val="204"/>
    </font>
    <font>
      <u/>
      <sz val="11"/>
      <color theme="10"/>
      <name val="Calibri"/>
      <family val="2"/>
      <charset val="204"/>
      <scheme val="minor"/>
    </font>
    <font>
      <u/>
      <sz val="10"/>
      <name val="Times New Roman"/>
      <family val="1"/>
      <charset val="204"/>
    </font>
    <font>
      <u/>
      <sz val="10"/>
      <color theme="10"/>
      <name val="Times New Roman"/>
      <family val="1"/>
      <charset val="204"/>
    </font>
    <font>
      <sz val="10"/>
      <name val="Calibri"/>
      <family val="2"/>
      <charset val="204"/>
      <scheme val="minor"/>
    </font>
    <font>
      <sz val="10"/>
      <color rgb="FFFF0000"/>
      <name val="Times New Roman"/>
      <family val="1"/>
      <charset val="204"/>
    </font>
    <font>
      <sz val="10"/>
      <color rgb="FFFF0000"/>
      <name val="Calibri"/>
      <family val="2"/>
      <charset val="204"/>
      <scheme val="minor"/>
    </font>
    <font>
      <sz val="10"/>
      <color rgb="FFC00000"/>
      <name val="Times New Roman"/>
      <family val="1"/>
      <charset val="204"/>
    </font>
    <font>
      <sz val="10"/>
      <color rgb="FFC00000"/>
      <name val="Calibri"/>
      <family val="2"/>
      <charset val="204"/>
      <scheme val="minor"/>
    </font>
    <font>
      <b/>
      <u/>
      <sz val="10"/>
      <color rgb="FF00B0F0"/>
      <name val="Times New Roman"/>
      <family val="1"/>
      <charset val="204"/>
    </font>
    <font>
      <sz val="10"/>
      <color rgb="FF00B0F0"/>
      <name val="Times New Roman"/>
      <family val="1"/>
      <charset val="204"/>
    </font>
    <font>
      <i/>
      <sz val="10"/>
      <color rgb="FFC00000"/>
      <name val="Times New Roman"/>
      <family val="1"/>
      <charset val="204"/>
    </font>
    <font>
      <b/>
      <sz val="10"/>
      <name val="Calibri"/>
      <family val="2"/>
      <charset val="204"/>
      <scheme val="minor"/>
    </font>
    <font>
      <sz val="11"/>
      <name val="Times New Roman"/>
      <family val="1"/>
      <charset val="204"/>
    </font>
    <font>
      <b/>
      <sz val="10"/>
      <color rgb="FF000000"/>
      <name val="Arial Cyr"/>
    </font>
    <font>
      <sz val="10"/>
      <name val="Arial"/>
      <family val="2"/>
      <charset val="204"/>
    </font>
    <font>
      <sz val="10"/>
      <color indexed="8"/>
      <name val="Arial"/>
      <family val="2"/>
      <charset val="204"/>
    </font>
    <font>
      <sz val="10"/>
      <name val="Arial Cyr"/>
      <charset val="204"/>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12" fillId="0" borderId="0"/>
    <xf numFmtId="0" fontId="23" fillId="0" borderId="0" applyNumberFormat="0" applyFill="0" applyBorder="0" applyAlignment="0" applyProtection="0"/>
    <xf numFmtId="165" fontId="36" fillId="8" borderId="8">
      <alignment horizontal="right" vertical="top" shrinkToFit="1"/>
    </xf>
    <xf numFmtId="0" fontId="37" fillId="0" borderId="0"/>
    <xf numFmtId="0" fontId="38" fillId="0" borderId="0"/>
    <xf numFmtId="0" fontId="39" fillId="0" borderId="0"/>
    <xf numFmtId="166" fontId="1"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1" fillId="0" borderId="0" applyFont="0" applyFill="0" applyBorder="0" applyAlignment="0" applyProtection="0"/>
  </cellStyleXfs>
  <cellXfs count="149">
    <xf numFmtId="0" fontId="0" fillId="0" borderId="0" xfId="0"/>
    <xf numFmtId="0" fontId="2" fillId="0" borderId="0" xfId="0" applyFont="1" applyAlignment="1">
      <alignment horizontal="center" vertical="center"/>
    </xf>
    <xf numFmtId="0" fontId="3" fillId="0" borderId="0" xfId="0" applyFont="1" applyAlignment="1">
      <alignment horizontal="center"/>
    </xf>
    <xf numFmtId="0" fontId="4"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4" fillId="0" borderId="0" xfId="0" applyFont="1" applyAlignment="1">
      <alignment horizontal="left" vertical="center"/>
    </xf>
    <xf numFmtId="0" fontId="8" fillId="2"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164" fontId="10" fillId="2" borderId="1" xfId="0" applyNumberFormat="1" applyFont="1" applyFill="1" applyBorder="1" applyAlignment="1">
      <alignment horizontal="center" vertical="center" wrapText="1"/>
    </xf>
    <xf numFmtId="164" fontId="13" fillId="2" borderId="1" xfId="1" applyNumberFormat="1" applyFont="1" applyFill="1" applyBorder="1" applyAlignment="1">
      <alignment horizontal="center" vertical="center"/>
    </xf>
    <xf numFmtId="0" fontId="8" fillId="4" borderId="1" xfId="0" applyFont="1" applyFill="1" applyBorder="1" applyAlignment="1">
      <alignment vertical="center"/>
    </xf>
    <xf numFmtId="164" fontId="8" fillId="4" borderId="1" xfId="0" applyNumberFormat="1" applyFont="1" applyFill="1" applyBorder="1" applyAlignment="1">
      <alignment horizontal="center" vertical="center" wrapText="1"/>
    </xf>
    <xf numFmtId="0" fontId="8" fillId="4" borderId="1" xfId="0" applyFont="1" applyFill="1" applyBorder="1" applyAlignment="1">
      <alignment vertical="center" wrapText="1"/>
    </xf>
    <xf numFmtId="165" fontId="6" fillId="4" borderId="1" xfId="0" applyNumberFormat="1" applyFont="1" applyFill="1" applyBorder="1" applyAlignment="1">
      <alignment horizontal="center" vertical="center"/>
    </xf>
    <xf numFmtId="0" fontId="4" fillId="5" borderId="0" xfId="0" applyFont="1" applyFill="1"/>
    <xf numFmtId="0" fontId="9" fillId="3" borderId="1" xfId="0" applyFont="1" applyFill="1" applyBorder="1" applyAlignment="1">
      <alignment vertical="center"/>
    </xf>
    <xf numFmtId="164" fontId="8"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4" borderId="1" xfId="1" applyNumberFormat="1" applyFont="1" applyFill="1" applyBorder="1" applyAlignment="1">
      <alignment horizontal="center" vertical="center"/>
    </xf>
    <xf numFmtId="164" fontId="9" fillId="0" borderId="1" xfId="1" applyNumberFormat="1" applyFont="1" applyFill="1" applyBorder="1" applyAlignment="1">
      <alignment horizontal="center" vertical="center"/>
    </xf>
    <xf numFmtId="164" fontId="9" fillId="4" borderId="1" xfId="0" applyNumberFormat="1" applyFont="1" applyFill="1" applyBorder="1" applyAlignment="1">
      <alignment horizontal="center" vertical="center" wrapText="1"/>
    </xf>
    <xf numFmtId="0" fontId="15" fillId="3" borderId="0" xfId="0" applyFont="1" applyFill="1" applyBorder="1" applyAlignment="1">
      <alignment horizontal="center" vertical="center"/>
    </xf>
    <xf numFmtId="0" fontId="15" fillId="3" borderId="0" xfId="0"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49" fontId="17" fillId="6" borderId="1" xfId="0" applyNumberFormat="1" applyFont="1" applyFill="1" applyBorder="1" applyAlignment="1">
      <alignment horizontal="center" vertical="center" wrapText="1"/>
    </xf>
    <xf numFmtId="49" fontId="17" fillId="6" borderId="1" xfId="0" applyNumberFormat="1" applyFont="1" applyFill="1" applyBorder="1" applyAlignment="1">
      <alignment vertical="center" wrapText="1"/>
    </xf>
    <xf numFmtId="0" fontId="17" fillId="6" borderId="1" xfId="0" applyNumberFormat="1"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16" fillId="2" borderId="5" xfId="0" applyFont="1" applyFill="1" applyBorder="1" applyAlignment="1">
      <alignment horizontal="center" vertical="center" wrapText="1"/>
    </xf>
    <xf numFmtId="0" fontId="18" fillId="2" borderId="6" xfId="0" applyFont="1" applyFill="1" applyBorder="1" applyAlignment="1">
      <alignment vertical="center" wrapText="1"/>
    </xf>
    <xf numFmtId="49" fontId="16"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6" fillId="0" borderId="1" xfId="0" applyFont="1" applyBorder="1" applyAlignment="1">
      <alignment horizontal="center" vertical="center" wrapText="1"/>
    </xf>
    <xf numFmtId="0" fontId="5" fillId="0" borderId="1" xfId="0" applyFont="1" applyBorder="1" applyAlignment="1">
      <alignment horizontal="left" vertical="center" wrapText="1" indent="1"/>
    </xf>
    <xf numFmtId="49" fontId="16"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8" fillId="2" borderId="6" xfId="0" applyFont="1" applyFill="1" applyBorder="1" applyAlignment="1">
      <alignment vertical="top" wrapText="1"/>
    </xf>
    <xf numFmtId="49" fontId="16" fillId="3" borderId="1" xfId="0" applyNumberFormat="1" applyFont="1" applyFill="1" applyBorder="1" applyAlignment="1">
      <alignment horizontal="center" vertical="center" wrapText="1"/>
    </xf>
    <xf numFmtId="49" fontId="17" fillId="6" borderId="4"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49" fontId="16" fillId="2" borderId="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49" fontId="16" fillId="0" borderId="1" xfId="0" applyNumberFormat="1" applyFont="1" applyBorder="1" applyAlignment="1">
      <alignment vertical="center" wrapText="1"/>
    </xf>
    <xf numFmtId="0" fontId="5" fillId="6" borderId="1" xfId="0" applyFont="1" applyFill="1" applyBorder="1"/>
    <xf numFmtId="0" fontId="6" fillId="6" borderId="1" xfId="0" applyFont="1" applyFill="1" applyBorder="1"/>
    <xf numFmtId="1" fontId="6" fillId="6" borderId="1" xfId="0" applyNumberFormat="1" applyFont="1" applyFill="1" applyBorder="1" applyAlignment="1">
      <alignment horizontal="center"/>
    </xf>
    <xf numFmtId="0" fontId="15"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5" fillId="0" borderId="0" xfId="0" applyFont="1"/>
    <xf numFmtId="0" fontId="18" fillId="0" borderId="0" xfId="0" applyFont="1" applyAlignment="1">
      <alignment horizontal="left" vertical="center"/>
    </xf>
    <xf numFmtId="0" fontId="6" fillId="0" borderId="0" xfId="0" applyFont="1" applyAlignment="1">
      <alignment horizontal="left" wrapText="1"/>
    </xf>
    <xf numFmtId="0" fontId="6" fillId="0" borderId="0" xfId="0" applyFont="1" applyAlignment="1">
      <alignment horizontal="left" vertical="center" wrapText="1"/>
    </xf>
    <xf numFmtId="0" fontId="5" fillId="0" borderId="7" xfId="0" applyFont="1" applyBorder="1" applyAlignment="1">
      <alignment horizontal="left" vertical="top" wrapText="1"/>
    </xf>
    <xf numFmtId="0" fontId="8"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21" fillId="0" borderId="0" xfId="0" applyFont="1" applyAlignment="1">
      <alignment horizontal="center"/>
    </xf>
    <xf numFmtId="1" fontId="8" fillId="6" borderId="1" xfId="0" applyNumberFormat="1" applyFont="1" applyFill="1" applyBorder="1" applyAlignment="1">
      <alignment horizontal="right" vertical="center"/>
    </xf>
    <xf numFmtId="0" fontId="8" fillId="6" borderId="1" xfId="0" applyFont="1" applyFill="1" applyBorder="1" applyAlignment="1">
      <alignment vertical="center"/>
    </xf>
    <xf numFmtId="0" fontId="22" fillId="6" borderId="1" xfId="0" applyFont="1" applyFill="1" applyBorder="1" applyAlignment="1">
      <alignment horizontal="left" vertical="center"/>
    </xf>
    <xf numFmtId="0" fontId="9" fillId="6" borderId="1" xfId="0" applyFont="1" applyFill="1" applyBorder="1" applyAlignment="1">
      <alignment horizontal="left" vertical="center"/>
    </xf>
    <xf numFmtId="164" fontId="9" fillId="6" borderId="1" xfId="0" applyNumberFormat="1" applyFont="1" applyFill="1" applyBorder="1" applyAlignment="1">
      <alignment horizontal="center" vertical="center"/>
    </xf>
    <xf numFmtId="2" fontId="24" fillId="6" borderId="1" xfId="2" applyNumberFormat="1" applyFont="1" applyFill="1" applyBorder="1" applyAlignment="1">
      <alignment horizontal="left" vertical="center"/>
    </xf>
    <xf numFmtId="1" fontId="9" fillId="0" borderId="1" xfId="0" applyNumberFormat="1" applyFont="1" applyFill="1" applyBorder="1" applyAlignment="1">
      <alignment horizontal="center" vertical="center"/>
    </xf>
    <xf numFmtId="0" fontId="9" fillId="0" borderId="1" xfId="0" applyFont="1" applyFill="1" applyBorder="1" applyAlignment="1">
      <alignment vertical="center"/>
    </xf>
    <xf numFmtId="165" fontId="9"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0" fontId="25" fillId="0" borderId="1" xfId="2" applyFont="1" applyFill="1" applyBorder="1" applyAlignment="1">
      <alignment horizontal="left" vertical="center" wrapText="1"/>
    </xf>
    <xf numFmtId="0" fontId="9" fillId="0" borderId="1" xfId="0" applyFont="1" applyFill="1" applyBorder="1" applyAlignment="1">
      <alignment vertical="center" wrapText="1"/>
    </xf>
    <xf numFmtId="0" fontId="26" fillId="0" borderId="0" xfId="0" applyFont="1" applyFill="1"/>
    <xf numFmtId="2"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1" fontId="8" fillId="6" borderId="1" xfId="0" applyNumberFormat="1" applyFont="1" applyFill="1" applyBorder="1" applyAlignment="1">
      <alignment horizontal="center" vertical="center"/>
    </xf>
    <xf numFmtId="165" fontId="9" fillId="6" borderId="1" xfId="0" applyNumberFormat="1" applyFont="1" applyFill="1" applyBorder="1" applyAlignment="1">
      <alignment horizontal="left" vertical="center" wrapText="1"/>
    </xf>
    <xf numFmtId="0" fontId="8" fillId="6" borderId="1" xfId="0" applyFont="1" applyFill="1" applyBorder="1" applyAlignment="1">
      <alignment horizontal="center" vertical="center"/>
    </xf>
    <xf numFmtId="1" fontId="8" fillId="6" borderId="1" xfId="0" applyNumberFormat="1" applyFont="1" applyFill="1" applyBorder="1" applyAlignment="1">
      <alignment horizontal="left" vertical="center" wrapText="1"/>
    </xf>
    <xf numFmtId="0" fontId="27" fillId="6" borderId="1" xfId="0" applyFont="1" applyFill="1" applyBorder="1"/>
    <xf numFmtId="0" fontId="28" fillId="5" borderId="0" xfId="0" applyFont="1" applyFill="1"/>
    <xf numFmtId="0" fontId="9" fillId="0" borderId="1" xfId="0" applyFont="1" applyFill="1" applyBorder="1" applyAlignment="1">
      <alignment horizontal="left" vertical="center" wrapText="1"/>
    </xf>
    <xf numFmtId="1" fontId="9" fillId="0" borderId="1" xfId="0" applyNumberFormat="1" applyFont="1" applyFill="1" applyBorder="1" applyAlignment="1">
      <alignment horizontal="left" vertical="center" wrapText="1"/>
    </xf>
    <xf numFmtId="4" fontId="9" fillId="0" borderId="1" xfId="0" applyNumberFormat="1" applyFont="1" applyFill="1" applyBorder="1" applyAlignment="1">
      <alignment horizontal="center"/>
    </xf>
    <xf numFmtId="0" fontId="23" fillId="0" borderId="1" xfId="2" applyFill="1" applyBorder="1" applyAlignment="1">
      <alignment horizontal="left" vertical="center" wrapText="1"/>
    </xf>
    <xf numFmtId="0" fontId="7" fillId="0" borderId="0" xfId="0" applyFont="1" applyAlignment="1">
      <alignment horizontal="right"/>
    </xf>
    <xf numFmtId="0" fontId="7" fillId="3" borderId="0" xfId="0" applyFont="1" applyFill="1"/>
    <xf numFmtId="0" fontId="9" fillId="3" borderId="6" xfId="0" applyFont="1" applyFill="1" applyBorder="1" applyAlignment="1">
      <alignment vertical="center" wrapText="1"/>
    </xf>
    <xf numFmtId="4" fontId="7" fillId="0" borderId="0" xfId="0" applyNumberFormat="1" applyFont="1" applyAlignment="1">
      <alignment horizontal="right"/>
    </xf>
    <xf numFmtId="4" fontId="4" fillId="0" borderId="0" xfId="0" applyNumberFormat="1" applyFont="1"/>
    <xf numFmtId="4" fontId="7" fillId="0" borderId="0" xfId="0" applyNumberFormat="1" applyFont="1"/>
    <xf numFmtId="0" fontId="7" fillId="0" borderId="0" xfId="0" applyFont="1"/>
    <xf numFmtId="0" fontId="6" fillId="0" borderId="0" xfId="0" applyFont="1" applyAlignment="1">
      <alignment horizontal="right" vertical="center"/>
    </xf>
    <xf numFmtId="0" fontId="9" fillId="0" borderId="1" xfId="0" applyFont="1" applyFill="1" applyBorder="1" applyAlignment="1">
      <alignment horizontal="left" vertical="center"/>
    </xf>
    <xf numFmtId="0" fontId="25" fillId="0" borderId="1" xfId="2" applyFont="1" applyFill="1" applyBorder="1" applyAlignment="1">
      <alignment horizontal="left" vertical="center"/>
    </xf>
    <xf numFmtId="2" fontId="9" fillId="0" borderId="1" xfId="0" applyNumberFormat="1" applyFont="1" applyFill="1" applyBorder="1" applyAlignment="1">
      <alignment horizontal="left" vertical="center" wrapText="1"/>
    </xf>
    <xf numFmtId="164" fontId="9" fillId="6" borderId="1" xfId="0" applyNumberFormat="1" applyFont="1" applyFill="1" applyBorder="1" applyAlignment="1">
      <alignment horizontal="left" vertical="center" wrapText="1"/>
    </xf>
    <xf numFmtId="0" fontId="27" fillId="6" borderId="1" xfId="0" applyFont="1" applyFill="1" applyBorder="1" applyAlignment="1">
      <alignment horizontal="left" vertical="center"/>
    </xf>
    <xf numFmtId="0" fontId="9" fillId="0" borderId="0" xfId="0" applyFont="1" applyFill="1" applyAlignment="1">
      <alignment horizontal="left" vertical="center" wrapText="1"/>
    </xf>
    <xf numFmtId="4" fontId="9" fillId="0" borderId="1" xfId="0" applyNumberFormat="1" applyFont="1" applyFill="1" applyBorder="1" applyAlignment="1">
      <alignment horizontal="center" vertical="center"/>
    </xf>
    <xf numFmtId="0" fontId="4" fillId="0" borderId="0" xfId="0" applyFont="1" applyAlignment="1">
      <alignment wrapText="1"/>
    </xf>
    <xf numFmtId="0" fontId="9" fillId="3" borderId="0" xfId="0" applyFont="1" applyFill="1" applyBorder="1" applyAlignment="1">
      <alignment vertical="center" wrapText="1"/>
    </xf>
    <xf numFmtId="0" fontId="6" fillId="0" borderId="0" xfId="0" applyFont="1" applyAlignment="1">
      <alignment vertical="center"/>
    </xf>
    <xf numFmtId="0" fontId="29" fillId="0" borderId="0" xfId="0" applyFont="1"/>
    <xf numFmtId="0" fontId="30" fillId="0" borderId="0" xfId="0" applyFont="1"/>
    <xf numFmtId="0" fontId="22" fillId="0" borderId="0" xfId="0" applyFont="1" applyAlignment="1">
      <alignment horizontal="center" vertical="center"/>
    </xf>
    <xf numFmtId="0" fontId="18" fillId="0" borderId="0" xfId="0" applyFont="1" applyAlignment="1">
      <alignment horizontal="center"/>
    </xf>
    <xf numFmtId="0" fontId="33" fillId="0" borderId="0" xfId="0" applyFont="1" applyAlignment="1">
      <alignment horizontal="center"/>
    </xf>
    <xf numFmtId="0" fontId="22" fillId="6" borderId="1" xfId="0" applyFont="1" applyFill="1" applyBorder="1" applyAlignment="1">
      <alignment horizontal="center" vertical="center"/>
    </xf>
    <xf numFmtId="1" fontId="9" fillId="6" borderId="1" xfId="0" applyNumberFormat="1" applyFont="1" applyFill="1" applyBorder="1" applyAlignment="1">
      <alignment horizontal="center" vertical="center"/>
    </xf>
    <xf numFmtId="1" fontId="8" fillId="6" borderId="1" xfId="0" applyNumberFormat="1" applyFont="1" applyFill="1" applyBorder="1" applyAlignment="1">
      <alignment horizontal="center" vertical="center" wrapText="1"/>
    </xf>
    <xf numFmtId="0" fontId="5" fillId="0" borderId="0" xfId="0" applyFont="1" applyFill="1"/>
    <xf numFmtId="0" fontId="29" fillId="0" borderId="0" xfId="0" applyFont="1" applyFill="1"/>
    <xf numFmtId="0" fontId="4" fillId="0" borderId="0" xfId="0" applyFont="1" applyFill="1"/>
    <xf numFmtId="1" fontId="9"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9" fillId="0" borderId="1" xfId="0" applyFont="1" applyFill="1" applyBorder="1"/>
    <xf numFmtId="0" fontId="9" fillId="0" borderId="0" xfId="0" applyFont="1" applyFill="1"/>
    <xf numFmtId="1" fontId="9" fillId="0" borderId="1" xfId="0" applyNumberFormat="1" applyFont="1" applyFill="1" applyBorder="1" applyAlignment="1">
      <alignment vertical="center" wrapText="1"/>
    </xf>
    <xf numFmtId="2" fontId="9" fillId="0" borderId="1" xfId="0" applyNumberFormat="1" applyFont="1" applyFill="1" applyBorder="1" applyAlignment="1">
      <alignment horizontal="center" vertical="center"/>
    </xf>
    <xf numFmtId="0" fontId="8" fillId="6" borderId="1" xfId="0" applyFont="1" applyFill="1" applyBorder="1" applyAlignment="1">
      <alignment horizontal="left" vertical="center"/>
    </xf>
    <xf numFmtId="1" fontId="9" fillId="0" borderId="1" xfId="2" applyNumberFormat="1" applyFont="1" applyFill="1" applyBorder="1" applyAlignment="1">
      <alignment horizontal="left" vertical="center" wrapText="1"/>
    </xf>
    <xf numFmtId="1" fontId="8" fillId="0" borderId="1" xfId="0" applyNumberFormat="1" applyFont="1" applyFill="1" applyBorder="1" applyAlignment="1">
      <alignment horizontal="left" vertical="center" wrapText="1"/>
    </xf>
    <xf numFmtId="1" fontId="9" fillId="3" borderId="1" xfId="0" applyNumberFormat="1" applyFont="1" applyFill="1" applyBorder="1" applyAlignment="1">
      <alignment horizontal="center" vertical="center"/>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xf>
    <xf numFmtId="0" fontId="27" fillId="7" borderId="0" xfId="0" applyFont="1" applyFill="1"/>
    <xf numFmtId="0" fontId="28" fillId="7" borderId="0" xfId="0" applyFont="1" applyFill="1"/>
    <xf numFmtId="1" fontId="9" fillId="3" borderId="1" xfId="0" applyNumberFormat="1" applyFont="1" applyFill="1" applyBorder="1" applyAlignment="1">
      <alignment horizontal="left" vertical="center" wrapText="1"/>
    </xf>
    <xf numFmtId="0" fontId="30" fillId="0" borderId="0" xfId="0" applyFont="1" applyAlignment="1">
      <alignment vertical="top"/>
    </xf>
    <xf numFmtId="0" fontId="4" fillId="0" borderId="0" xfId="0" applyFont="1" applyAlignment="1">
      <alignment vertical="top"/>
    </xf>
    <xf numFmtId="0" fontId="10" fillId="2" borderId="1" xfId="0" applyFont="1" applyFill="1" applyBorder="1" applyAlignment="1">
      <alignment horizontal="center" vertical="center"/>
    </xf>
    <xf numFmtId="0" fontId="34" fillId="0" borderId="0" xfId="0" applyFont="1" applyAlignment="1">
      <alignment horizontal="right"/>
    </xf>
    <xf numFmtId="0" fontId="26" fillId="0" borderId="0" xfId="0" applyFont="1"/>
    <xf numFmtId="0" fontId="34" fillId="0" borderId="0" xfId="0" applyFont="1"/>
    <xf numFmtId="0" fontId="8" fillId="3" borderId="1" xfId="0" applyFont="1" applyFill="1" applyBorder="1" applyAlignment="1">
      <alignment horizontal="center" vertical="center"/>
    </xf>
    <xf numFmtId="0" fontId="35" fillId="0" borderId="0" xfId="0" applyFont="1" applyFill="1"/>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19%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pugachev-adm.ru/2019-6" TargetMode="External"/><Relationship Id="rId13" Type="http://schemas.openxmlformats.org/officeDocument/2006/relationships/hyperlink" Target="http://kalininsk.sarmo.ru/byudzhet/byudzhet-munitsipalnogo-rayona/" TargetMode="External"/><Relationship Id="rId3" Type="http://schemas.openxmlformats.org/officeDocument/2006/relationships/hyperlink" Target="http://novouzensk.ru/sobranie/sobr/akty/" TargetMode="External"/><Relationship Id="rId7" Type="http://schemas.openxmlformats.org/officeDocument/2006/relationships/hyperlink" Target="http://ekaterinovka.sarmo.ru/rayonnoe-sobranie/2019-god.php" TargetMode="External"/><Relationship Id="rId12" Type="http://schemas.openxmlformats.org/officeDocument/2006/relationships/hyperlink" Target="http://baladmin.ru/byudzhet-na-2019-god-i-planovyy-period-2019-i-2020-godov.php?clear_cache=Y" TargetMode="External"/><Relationship Id="rId2" Type="http://schemas.openxmlformats.org/officeDocument/2006/relationships/hyperlink" Target="http://gornyi.sarmo.ru/index.php?option=com_content&amp;view=article&amp;id=3423:2017-11-17-08-30-11&amp;catid=34:%D0%9E%D1%81%D0%BD%D0%BE%D0%B2%D0%BD%D0%B0%D1%8F%20%D0%BA%D0%B0%D1%82%D0%B5%D0%B3%D0%BE%D1%80%D0%B8%D1%8F" TargetMode="External"/><Relationship Id="rId16" Type="http://schemas.openxmlformats.org/officeDocument/2006/relationships/printerSettings" Target="../printerSettings/printerSettings4.bin"/><Relationship Id="rId1" Type="http://schemas.openxmlformats.org/officeDocument/2006/relationships/hyperlink" Target="http://volsk-ms.ru/resheniya-vms/resheniya/" TargetMode="External"/><Relationship Id="rId6" Type="http://schemas.openxmlformats.org/officeDocument/2006/relationships/hyperlink" Target="http://balkomfin.ru/" TargetMode="External"/><Relationship Id="rId11" Type="http://schemas.openxmlformats.org/officeDocument/2006/relationships/hyperlink" Target="http://www.zatosvetly.ru/city/economics_amp_finance/byudzhet-gorodskogo-okruga/byudzhet-gorodskogo-okruga-zato-svetlyy/2019/" TargetMode="External"/><Relationship Id="rId5" Type="http://schemas.openxmlformats.org/officeDocument/2006/relationships/hyperlink" Target="http://arkadak.sarmo.ru/byudzhet-munitsipalnogo-rayona/reshenie-o-byudzhete/byudzhet2019-actual.php" TargetMode="External"/><Relationship Id="rId15" Type="http://schemas.openxmlformats.org/officeDocument/2006/relationships/hyperlink" Target="http://turki.sarmo.ru/otkrytyy-byudzhet/resheniya-o-byudzhete/" TargetMode="External"/><Relationship Id="rId10" Type="http://schemas.openxmlformats.org/officeDocument/2006/relationships/hyperlink" Target="http://www.saratovmer.ru/budget/rubrics/1/1290.html" TargetMode="External"/><Relationship Id="rId4" Type="http://schemas.openxmlformats.org/officeDocument/2006/relationships/hyperlink" Target="http://hvalynsk.sarmo.ru/administratsiya-khvalynskogo-munitsipalnogo-rayona/byudzhet/resheniya" TargetMode="External"/><Relationship Id="rId9" Type="http://schemas.openxmlformats.org/officeDocument/2006/relationships/hyperlink" Target="http://fedormr.ru/byudzhet/byudzhet-2019.php" TargetMode="External"/><Relationship Id="rId14" Type="http://schemas.openxmlformats.org/officeDocument/2006/relationships/hyperlink" Target="http://ozinki.sarmo.ru/byudzhet/byudzhet-munitsipalnogo-rayona.php?ELEMENT_ID=292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tatishevo.saratov.gov.ru/index.php?option=com_content&amp;view=article&amp;id=2666:2016-02-02-08-52-24&amp;catid=64:2009-12-20-17-44-19&amp;Itemid=91" TargetMode="External"/><Relationship Id="rId13" Type="http://schemas.openxmlformats.org/officeDocument/2006/relationships/hyperlink" Target="http://ekaterinovka.sarmo.ru/finansovoe-upravlenie-administratsii/" TargetMode="External"/><Relationship Id="rId18" Type="http://schemas.openxmlformats.org/officeDocument/2006/relationships/hyperlink" Target="http://turki.sarmo.ru/otkrytyy-byudzhet/resheniya-o-byudzhete/" TargetMode="External"/><Relationship Id="rId3" Type="http://schemas.openxmlformats.org/officeDocument/2006/relationships/hyperlink" Target="http://balkomfin.ru/" TargetMode="External"/><Relationship Id="rId7" Type="http://schemas.openxmlformats.org/officeDocument/2006/relationships/hyperlink" Target="http://rovnoe.sarmo.ru/2019.php?clear_cache=Y" TargetMode="External"/><Relationship Id="rId12" Type="http://schemas.openxmlformats.org/officeDocument/2006/relationships/hyperlink" Target="http://duhovnitskoe.sarmo.ru/predstavitelnyy-organ/npa/mpa-2019/" TargetMode="External"/><Relationship Id="rId17" Type="http://schemas.openxmlformats.org/officeDocument/2006/relationships/hyperlink" Target="https://sam64.ru/ekonomika-i-byudzhet/byudzhet/resheniya-o-byudzhete/" TargetMode="External"/><Relationship Id="rId2" Type="http://schemas.openxmlformats.org/officeDocument/2006/relationships/hyperlink" Target="http://algay.sarmo.ru/byudzhet-ekonomika-finansy/byudzhet-2019.php" TargetMode="External"/><Relationship Id="rId16" Type="http://schemas.openxmlformats.org/officeDocument/2006/relationships/hyperlink" Target="http://adm-perelyb.ru/byudzhet-rayona/" TargetMode="External"/><Relationship Id="rId1" Type="http://schemas.openxmlformats.org/officeDocument/2006/relationships/hyperlink" Target="http://hvalynsk.sarmo.ru/administratsiya-khvalynskogo-munitsipalnogo-rayona/byudzhet/resheniya" TargetMode="External"/><Relationship Id="rId6" Type="http://schemas.openxmlformats.org/officeDocument/2006/relationships/hyperlink" Target="http://pugachev-adm.ru/aktualizirovannyiy-byudzhet-na-6-avgusta-2019-goda" TargetMode="External"/><Relationship Id="rId11" Type="http://schemas.openxmlformats.org/officeDocument/2006/relationships/hyperlink" Target="http://volsk-ms.ru/resheniya-vms/resheniya/" TargetMode="External"/><Relationship Id="rId5" Type="http://schemas.openxmlformats.org/officeDocument/2006/relationships/hyperlink" Target="http://novouzensk.ru/sobranie/sobr/akty/?PAGEN_1=2" TargetMode="External"/><Relationship Id="rId15" Type="http://schemas.openxmlformats.org/officeDocument/2006/relationships/hyperlink" Target="http://krasny-kut.ru/municipal_noe_sobranie/oficial_nye_dokumenty/resheniya_sobraniya_deputatov/" TargetMode="External"/><Relationship Id="rId10" Type="http://schemas.openxmlformats.org/officeDocument/2006/relationships/hyperlink" Target="http://adm-baltay.ru/finansovoe-upravlenie/resheniya-o-mestnom-byudzhete-2019-god-i-planovyiy-period-2020-2021-godov/" TargetMode="External"/><Relationship Id="rId19" Type="http://schemas.openxmlformats.org/officeDocument/2006/relationships/printerSettings" Target="../printerSettings/printerSettings5.bin"/><Relationship Id="rId4" Type="http://schemas.openxmlformats.org/officeDocument/2006/relationships/hyperlink" Target="http://www.saratovmer.ru/budget/rubrics/1/1290.html" TargetMode="External"/><Relationship Id="rId9" Type="http://schemas.openxmlformats.org/officeDocument/2006/relationships/hyperlink" Target="http://zatoshihany.ru/budget/reshenie-o-byudzhete/2019/" TargetMode="External"/><Relationship Id="rId14" Type="http://schemas.openxmlformats.org/officeDocument/2006/relationships/hyperlink" Target="http://krasnoarmeysk.sarmo.ru/krasnoarmeyskiy-rayon/byudzhet/resheniya-o-byudzhete-krasnoarmeyskogo-munitsipalnogo-rayona-s-dopolneniyami-i-izmeneniyami/"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mihailovski.ru/administratsiya/finansy/svedeniya-ob-ispolzovanii-byudzhetnykh-sredstv/utverzhdenie-otcheta-ob-ispolnenii-byudzheta-zato-3706" TargetMode="External"/><Relationship Id="rId13" Type="http://schemas.openxmlformats.org/officeDocument/2006/relationships/hyperlink" Target="http://ekaterinovka.sarmo.ru/finansovoe-upravlenie-administratsii/" TargetMode="External"/><Relationship Id="rId18" Type="http://schemas.openxmlformats.org/officeDocument/2006/relationships/hyperlink" Target="http://rtishevo.sarmo.ru/finansovyy-organ/rtishchevskiy-munitsipalnyy-rayon/2019-god/dokumenty-o-khode-ispolneniya-byudzheta-munitsipalnogo-rayona/" TargetMode="External"/><Relationship Id="rId3" Type="http://schemas.openxmlformats.org/officeDocument/2006/relationships/hyperlink" Target="http://engels-city.ru/mestnyj-byudzhet" TargetMode="External"/><Relationship Id="rId21" Type="http://schemas.openxmlformats.org/officeDocument/2006/relationships/hyperlink" Target="http://turki.sarmo.ru/otkrytyy-byudzhet/promezhutochnaya-otchetnost-ob-ispolnenii-byudzheta-i-analiticheskie-dannye/otchet-ob-ispolnenii-byudzheta/" TargetMode="External"/><Relationship Id="rId7" Type="http://schemas.openxmlformats.org/officeDocument/2006/relationships/hyperlink" Target="http://baladmin.ru/administration/divisions-structure/finance/ezhekvartalnye-svedeniya-ob-utverzhdenii-otcheta-ob-ispolnenii-byudzheta.php" TargetMode="External"/><Relationship Id="rId12" Type="http://schemas.openxmlformats.org/officeDocument/2006/relationships/hyperlink" Target="http://duhovnitskoe.sarmo.ru/ispolnenie-byudzheta/byudzhet-2019/otchet-ob-ispolnenii-byudzheta/" TargetMode="External"/><Relationship Id="rId17" Type="http://schemas.openxmlformats.org/officeDocument/2006/relationships/hyperlink" Target="http://www.nbfin.ru/byudzhet_dlya_grazhdan/na_tekuwij_god/ezhekvartal_nyj_otchet_ob_ispolnenii_byudzheta/2019_god/" TargetMode="External"/><Relationship Id="rId25" Type="http://schemas.openxmlformats.org/officeDocument/2006/relationships/printerSettings" Target="../printerSettings/printerSettings6.bin"/><Relationship Id="rId2" Type="http://schemas.openxmlformats.org/officeDocument/2006/relationships/hyperlink" Target="http://krasnoarmeysk.sarmo.ru/krasnoarmeyskiy-rayon/byudzhet/otchet-ob-ispolnenii-byudzheta-krasnoarmeyskogo-munitsipalnogo-rayona/" TargetMode="External"/><Relationship Id="rId16" Type="http://schemas.openxmlformats.org/officeDocument/2006/relationships/hyperlink" Target="http://adm.lysyegory.ru/base/raion/byudzhet-municipalnogo-raiona/ispolnenie-byudzheta-mr-i-finansovyi-kontrol" TargetMode="External"/><Relationship Id="rId20" Type="http://schemas.openxmlformats.org/officeDocument/2006/relationships/hyperlink" Target="http://saratov.sarmo.ru/mestnyy-byudzhet/ispolnenie-byudzheta/" TargetMode="External"/><Relationship Id="rId1" Type="http://schemas.openxmlformats.org/officeDocument/2006/relationships/hyperlink" Target="http://adm-baltay.ru/finansovoe-upravlenie/ispolnenie-mestnogo-byudzheta/" TargetMode="External"/><Relationship Id="rId6" Type="http://schemas.openxmlformats.org/officeDocument/2006/relationships/hyperlink" Target="http://arkadak.sarmo.ru/byudzhet-munitsipalnogo-rayona/otchetnost-ob-ispolnenii-byudzheta-munitsipalnogo-rayona.php" TargetMode="External"/><Relationship Id="rId11" Type="http://schemas.openxmlformats.org/officeDocument/2006/relationships/hyperlink" Target="http://dergachi.sarmo.ru/administratsiya/normativno-pravovye-dokumenty/" TargetMode="External"/><Relationship Id="rId24" Type="http://schemas.openxmlformats.org/officeDocument/2006/relationships/hyperlink" Target="http://zatoshihany.ru/budget/ispolnenie-byudzheta/2019/" TargetMode="External"/><Relationship Id="rId5" Type="http://schemas.openxmlformats.org/officeDocument/2006/relationships/hyperlink" Target="http://www.saratovmer.ru/budget/rubrics/2/1294.html" TargetMode="External"/><Relationship Id="rId15" Type="http://schemas.openxmlformats.org/officeDocument/2006/relationships/hyperlink" Target="http://krasny-kut.ru/krasnokutskij_rajon/finansy/" TargetMode="External"/><Relationship Id="rId23" Type="http://schemas.openxmlformats.org/officeDocument/2006/relationships/hyperlink" Target="http://hvalynsk.sarmo.ru/administratsiya-khvalynskogo-munitsipalnogo-rayona/byudzhet/ispolnenii-byudzheta/" TargetMode="External"/><Relationship Id="rId10" Type="http://schemas.openxmlformats.org/officeDocument/2006/relationships/hyperlink" Target="http://voskresensk64.ru/administration/statistics/ispolnenie-byudzheta/informatsiya-ob-ispolnenii-byudzheta-pokvartalnaya/" TargetMode="External"/><Relationship Id="rId19" Type="http://schemas.openxmlformats.org/officeDocument/2006/relationships/hyperlink" Target="https://sam64.ru/ekonomika-i-byudzhet/byudzhet/ispolnenie-byudzheta/" TargetMode="External"/><Relationship Id="rId4" Type="http://schemas.openxmlformats.org/officeDocument/2006/relationships/hyperlink" Target="http://novouzensk.ru/budget%20for%20people/2019/index.php" TargetMode="External"/><Relationship Id="rId9" Type="http://schemas.openxmlformats.org/officeDocument/2006/relationships/hyperlink" Target="http://algay.sarmo.ru/byudzhet-ekonomika-finansy/ispolnenie-byudzheta.php" TargetMode="External"/><Relationship Id="rId14" Type="http://schemas.openxmlformats.org/officeDocument/2006/relationships/hyperlink" Target="http://adminemr.ru/byudzhet-i-finansy/svedeniya-ob-ispolnenii-byudzheta/otchety-ob-ispolnenii-byudzheta/" TargetMode="External"/><Relationship Id="rId22" Type="http://schemas.openxmlformats.org/officeDocument/2006/relationships/hyperlink" Target="http://fedormr.ru/byudzhet/byudzhet-2019.php"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bkarabulak.sarmo.ru/index.php?option=com_content&amp;view=article&amp;id=10596&amp;Itemid=312" TargetMode="External"/><Relationship Id="rId13" Type="http://schemas.openxmlformats.org/officeDocument/2006/relationships/hyperlink" Target="http://piterka.sarmo.ru/byudzhet-piterskogo-mr/byudzhet-dlya-grazhdan/byudzhet-dlya-grazhdan.php" TargetMode="External"/><Relationship Id="rId18" Type="http://schemas.openxmlformats.org/officeDocument/2006/relationships/hyperlink" Target="http://hvalynsk.sarmo.ru/administratsiya-khvalynskogo-munitsipalnogo-rayona/byudzhet/ispolnenii-byudzheta/" TargetMode="External"/><Relationship Id="rId3" Type="http://schemas.openxmlformats.org/officeDocument/2006/relationships/hyperlink" Target="http://adm-baltay.ru/finansovoe-upravlenie/ispolnenie-mestnogo-byudzheta/" TargetMode="External"/><Relationship Id="rId7" Type="http://schemas.openxmlformats.org/officeDocument/2006/relationships/hyperlink" Target="http://arkadak.sarmo.ru/byudzhet-munitsipalnogo-rayona/ispolnenie-dokhodnoy-chasti-byudzheta.php" TargetMode="External"/><Relationship Id="rId12" Type="http://schemas.openxmlformats.org/officeDocument/2006/relationships/hyperlink" Target="http://kalininsk.sarmo.ru/byudzhet/ispolnenie-byudzheta/" TargetMode="External"/><Relationship Id="rId17" Type="http://schemas.openxmlformats.org/officeDocument/2006/relationships/hyperlink" Target="http://fedormr.ru/byudzhet/byudzhet-2019.php" TargetMode="External"/><Relationship Id="rId2" Type="http://schemas.openxmlformats.org/officeDocument/2006/relationships/hyperlink" Target="http://balkomfin.ru/" TargetMode="External"/><Relationship Id="rId16" Type="http://schemas.openxmlformats.org/officeDocument/2006/relationships/hyperlink" Target="http://turki.sarmo.ru/otkrytyy-byudzhet/promezhutochnaya-otchetnost-ob-ispolnenii-byudzheta-i-analiticheskie-dannye/ezhekvartalnye-svedeniya-ob-ispolnenii-byudzheta" TargetMode="External"/><Relationship Id="rId1" Type="http://schemas.openxmlformats.org/officeDocument/2006/relationships/hyperlink" Target="http://algay.sarmo.ru/byudzhet-ekonomika-finansy/ispolnenie-byudzheta.php" TargetMode="External"/><Relationship Id="rId6" Type="http://schemas.openxmlformats.org/officeDocument/2006/relationships/hyperlink" Target="http://www.saratovmer.ru/budget/rubrics/2/1294.html" TargetMode="External"/><Relationship Id="rId11" Type="http://schemas.openxmlformats.org/officeDocument/2006/relationships/hyperlink" Target="http://ekaterinovka.sarmo.ru/finansovoe-upravlenie-administratsii/" TargetMode="External"/><Relationship Id="rId5" Type="http://schemas.openxmlformats.org/officeDocument/2006/relationships/hyperlink" Target="http://rtishevo.sarmo.ru/finansovyy-organ/rtishchevskiy-munitsipalnyy-rayon/2019-god/dokumenty-o-khode-ispolneniya-byudzheta-munitsipalnogo-rayona/" TargetMode="External"/><Relationship Id="rId15" Type="http://schemas.openxmlformats.org/officeDocument/2006/relationships/hyperlink" Target="http://tatishevo.saratov.gov.ru/index.php?option=com_content&amp;view=article&amp;id=1564:2014-02-27-07-02-43&amp;catid=64&amp;Itemid=91" TargetMode="External"/><Relationship Id="rId10" Type="http://schemas.openxmlformats.org/officeDocument/2006/relationships/hyperlink" Target="http://duhovnitskoe.sarmo.ru/ispolnenie-byudzheta/byudzhet-2019/ezhekvartalnye-svedeniya" TargetMode="External"/><Relationship Id="rId19" Type="http://schemas.openxmlformats.org/officeDocument/2006/relationships/printerSettings" Target="../printerSettings/printerSettings7.bin"/><Relationship Id="rId4" Type="http://schemas.openxmlformats.org/officeDocument/2006/relationships/hyperlink" Target="http://romanovka.sarmo.ru/byudzhet-dlya-grazhdan/byudzhet-romanovskogo-munitsipalnogo-rayona/ispolnenie-byudzheta-romanovskogo-munitsipalnogo-rayona-i-finansovyy-kontrol/analiz-ispolneniya-byudzheta-po-nalogovym-i-nenalogovym-dokhodam/" TargetMode="External"/><Relationship Id="rId9" Type="http://schemas.openxmlformats.org/officeDocument/2006/relationships/hyperlink" Target="http://baladmin.ru/2019.php" TargetMode="External"/><Relationship Id="rId14" Type="http://schemas.openxmlformats.org/officeDocument/2006/relationships/hyperlink" Target="http://pugachev-adm.ru/2019-5"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mihailovski.ru/administratsiya/finansy/svedeniya-ob-ispolzovanii-byudzhetnykh-sredstv/" TargetMode="External"/><Relationship Id="rId13" Type="http://schemas.openxmlformats.org/officeDocument/2006/relationships/hyperlink" Target="https://sam64.ru/ekonomika-i-byudzhet/byudzhet/dolgovye-obyazatelstva/" TargetMode="External"/><Relationship Id="rId18" Type="http://schemas.openxmlformats.org/officeDocument/2006/relationships/hyperlink" Target="http://www.engels-city.ru/informatsiya-o-dolgovykh-obyazatelstvakh" TargetMode="External"/><Relationship Id="rId3" Type="http://schemas.openxmlformats.org/officeDocument/2006/relationships/hyperlink" Target="http://kalininsk.sarmo.ru/byudzhet/ispolnenie-byudzheta/" TargetMode="External"/><Relationship Id="rId7" Type="http://schemas.openxmlformats.org/officeDocument/2006/relationships/hyperlink" Target="http://arkadak.sarmo.ru/byudzhet-munitsipalnogo-rayona/ispolnenie-raskhodnoy-chasti-byudzheta.php" TargetMode="External"/><Relationship Id="rId12" Type="http://schemas.openxmlformats.org/officeDocument/2006/relationships/hyperlink" Target="http://rovnoe.sarmo.ru/byudzhet/ispolnenie-byudzheta-munitsipalnogo-rayona" TargetMode="External"/><Relationship Id="rId17" Type="http://schemas.openxmlformats.org/officeDocument/2006/relationships/hyperlink" Target="http://hvalynsk.sarmo.ru/administratsiya-khvalynskogo-munitsipalnogo-rayona/byudzhet/svedeniya-ob-obeme-munitsipalnogo-dolga.php" TargetMode="External"/><Relationship Id="rId2" Type="http://schemas.openxmlformats.org/officeDocument/2006/relationships/hyperlink" Target="http://ekaterinovka.sarmo.ru/finansovoe-upravlenie-administratsii/" TargetMode="External"/><Relationship Id="rId16" Type="http://schemas.openxmlformats.org/officeDocument/2006/relationships/hyperlink" Target="http://turki.sarmo.ru/otkrytyy-byudzhet/promezhutochnaya-otchetnost-ob-ispolnenii-byudzheta-i-analiticheskie-dannye/svedeniya-ob-obeme-munitsipalnogo-dolga/" TargetMode="External"/><Relationship Id="rId1" Type="http://schemas.openxmlformats.org/officeDocument/2006/relationships/hyperlink" Target="http://balkomfin.ru/" TargetMode="External"/><Relationship Id="rId6" Type="http://schemas.openxmlformats.org/officeDocument/2006/relationships/hyperlink" Target="http://www.saratovmer.ru/budget/rubrics/2/1294.html" TargetMode="External"/><Relationship Id="rId11" Type="http://schemas.openxmlformats.org/officeDocument/2006/relationships/hyperlink" Target="http://adminkmr.ru/index.php?option=com_content&amp;view=article&amp;id=4027:2019&amp;catid=34:%D0%9E%D1%81%D0%BD%D0%BE%D0%B2%D0%BD%D0%B0%D1%8F%20%D0%BA%D0%B0%D1%82%D0%B5%D0%B3%D0%BE%D1%80%D0%B8%D1%8F" TargetMode="External"/><Relationship Id="rId5" Type="http://schemas.openxmlformats.org/officeDocument/2006/relationships/hyperlink" Target="http://krasny-kut.ru/krasnokutskij_rajon/finansy/" TargetMode="External"/><Relationship Id="rId15" Type="http://schemas.openxmlformats.org/officeDocument/2006/relationships/hyperlink" Target="http://tatishevo.saratov.gov.ru/index.php?option=com_content&amp;view=article&amp;id=1564:2014-02-27-07-02-43&amp;catid=64&amp;Itemid=91" TargetMode="External"/><Relationship Id="rId10" Type="http://schemas.openxmlformats.org/officeDocument/2006/relationships/hyperlink" Target="http://duhovnitskoe.sarmo.ru/ispolnenie-byudzheta/byudzhet-2019/svedeniya-ob-obeme-munitsipalnogo-dolga/" TargetMode="External"/><Relationship Id="rId19" Type="http://schemas.openxmlformats.org/officeDocument/2006/relationships/printerSettings" Target="../printerSettings/printerSettings8.bin"/><Relationship Id="rId4" Type="http://schemas.openxmlformats.org/officeDocument/2006/relationships/hyperlink" Target="http://&#1074;&#1086;&#1083;&#1100;&#1089;&#1082;.&#1088;&#1092;/?page_id=27231" TargetMode="External"/><Relationship Id="rId9" Type="http://schemas.openxmlformats.org/officeDocument/2006/relationships/hyperlink" Target="http://adm-baltay.ru/finansovoe-upravlenie/dinamika-munitsipalnogo-dolga" TargetMode="External"/><Relationship Id="rId14" Type="http://schemas.openxmlformats.org/officeDocument/2006/relationships/hyperlink" Target="https://stepnoeadm.ru/%d0%b8%d0%bd%d1%84%d0%be%d1%80%d0%bc%d0%b0%d1%86%d0%b8%d1%8f-%d0%be-%d0%bc%d1%83%d0%bd%d0%b8%d1%86%d0%b8%d0%bf%d0%b0%d0%bb%d1%8c%d0%bd%d0%be%d0%bc-%d0%b4%d0%be%d0%bb%d0%b3%d0%b5"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zatoshihany.ru/sobranie/kontrolnaya" TargetMode="External"/><Relationship Id="rId13" Type="http://schemas.openxmlformats.org/officeDocument/2006/relationships/hyperlink" Target="http://adm.lysyegory.ru/base/predstavitelnyi-organ-municipalnogo-raiona/kontrolno-schetnaja-komissija" TargetMode="External"/><Relationship Id="rId18" Type="http://schemas.openxmlformats.org/officeDocument/2006/relationships/hyperlink" Target="http://turki.sarmo.ru/otkrytyy-byudzhet/kontrol/" TargetMode="External"/><Relationship Id="rId26" Type="http://schemas.openxmlformats.org/officeDocument/2006/relationships/hyperlink" Target="http://atkarsk.moyaokruga.ru/CityListArticles.aspx?categoryid=158" TargetMode="External"/><Relationship Id="rId3" Type="http://schemas.openxmlformats.org/officeDocument/2006/relationships/hyperlink" Target="http://ivanteevka.sarmo.ru/byudzhet-dlya-grazhdan/finansovyy-kontrol/kontrolno-schetnyy-organ-ivantevskogo-munitsipalnogo-rayona/kontrolnye-meropriyatiya/" TargetMode="External"/><Relationship Id="rId21" Type="http://schemas.openxmlformats.org/officeDocument/2006/relationships/hyperlink" Target="http://krasnoarmeysk.sarmo.ru/predstavitelnyy-organ/otdel-kontrolno-schetnoy-komissi/" TargetMode="External"/><Relationship Id="rId7" Type="http://schemas.openxmlformats.org/officeDocument/2006/relationships/hyperlink" Target="https://www.kspsaratov.ru/?cat=5" TargetMode="External"/><Relationship Id="rId12" Type="http://schemas.openxmlformats.org/officeDocument/2006/relationships/hyperlink" Target="http://ozinki.sarmo.ru/byudzhet/finansovyy-kontrol/?ELEMENT_ID=3350" TargetMode="External"/><Relationship Id="rId17" Type="http://schemas.openxmlformats.org/officeDocument/2006/relationships/hyperlink" Target="http://fedormr.ru/kontrol.php" TargetMode="External"/><Relationship Id="rId25" Type="http://schemas.openxmlformats.org/officeDocument/2006/relationships/hyperlink" Target="http://pugachev-adm.ru/kontrolno-schetnaya-komissiya" TargetMode="External"/><Relationship Id="rId2" Type="http://schemas.openxmlformats.org/officeDocument/2006/relationships/hyperlink" Target="http://ershov.sarmo.ru/ershovskiy-munitsipalnyy-rayon/kontrolno-schetnaya-komissiya/" TargetMode="External"/><Relationship Id="rId16" Type="http://schemas.openxmlformats.org/officeDocument/2006/relationships/hyperlink" Target="http://www.engels-city.ru/otkrytye-dannye-ksp/40465-informatsiya-o-rezultatakh-kontrolnykh-i-ekspertno-analiticheskikh-meropriyatiyakh" TargetMode="External"/><Relationship Id="rId20" Type="http://schemas.openxmlformats.org/officeDocument/2006/relationships/hyperlink" Target="http://ekaterinovka.sarmo.ru/kontrolno-schetnaya-komissiya/" TargetMode="External"/><Relationship Id="rId1" Type="http://schemas.openxmlformats.org/officeDocument/2006/relationships/hyperlink" Target="http://dergachi.sarmo.ru/kontrolno-schetnyy-organ-dergachevskogo-munitsipalnogo-rayona/" TargetMode="External"/><Relationship Id="rId6" Type="http://schemas.openxmlformats.org/officeDocument/2006/relationships/hyperlink" Target="http://rovnoe.sarmo.ru/sobranie-amr/kontrolno-schetnaya-komissiya/otchety.php" TargetMode="External"/><Relationship Id="rId11" Type="http://schemas.openxmlformats.org/officeDocument/2006/relationships/hyperlink" Target="http://novouzensk.ru/the-control-and-audit-commission/" TargetMode="External"/><Relationship Id="rId24" Type="http://schemas.openxmlformats.org/officeDocument/2006/relationships/hyperlink" Target="https://stepnoeadm.ru/%d0%ba%d0%be%d0%bd%d1%82%d1%80%d0%be%d0%bb%d1%8c%d0%bd%d0%be-%d1%81%d1%87%d0%b5%d1%82%d0%bd%d1%8b%d0%b9-%d0%be%d1%80%d0%b3%d0%b0%d0%bd/" TargetMode="External"/><Relationship Id="rId5" Type="http://schemas.openxmlformats.org/officeDocument/2006/relationships/hyperlink" Target="http://piterka.sarmo.ru/byudzhet-piterskogo-mr/proverki-kontrolno-schetnoy-komissii/" TargetMode="External"/><Relationship Id="rId15" Type="http://schemas.openxmlformats.org/officeDocument/2006/relationships/hyperlink" Target="http://www.mihailovski.ru/kontrolno---schyotnaya-komissiya/deyatelnost-ksk/zaklyuchenie-na-ispolnenie-byudzheta-2018-god/" TargetMode="External"/><Relationship Id="rId23" Type="http://schemas.openxmlformats.org/officeDocument/2006/relationships/hyperlink" Target="http://tatishevo.saratov.gov.ru/index.php?option=com_content&amp;view=article&amp;id=4853:---2019--&amp;catid=64:2009-12-20-17-44-19&amp;Itemid=91" TargetMode="External"/><Relationship Id="rId28" Type="http://schemas.openxmlformats.org/officeDocument/2006/relationships/printerSettings" Target="../printerSettings/printerSettings9.bin"/><Relationship Id="rId10" Type="http://schemas.openxmlformats.org/officeDocument/2006/relationships/hyperlink" Target="http://kalininsk.sarmo.ru/kontrolno-schetnaya-komissiya/otchety/" TargetMode="External"/><Relationship Id="rId19" Type="http://schemas.openxmlformats.org/officeDocument/2006/relationships/hyperlink" Target="http://voskresensk64.ru/administration/statistics/vnutrenniy-finansovyy-kontrol/kontrolnye-meropriyatiya-/" TargetMode="External"/><Relationship Id="rId4" Type="http://schemas.openxmlformats.org/officeDocument/2006/relationships/hyperlink" Target="http://marksadm.ru/kontrol.html" TargetMode="External"/><Relationship Id="rId9" Type="http://schemas.openxmlformats.org/officeDocument/2006/relationships/hyperlink" Target="http://baladmin.ru/kontrolno-schetnaya-komissiya/?clear_cache=Y" TargetMode="External"/><Relationship Id="rId14" Type="http://schemas.openxmlformats.org/officeDocument/2006/relationships/hyperlink" Target="http://krasny-kut.ru/municipal_noe_sobranie/kontrol_no-schetnaya_komissiya/" TargetMode="External"/><Relationship Id="rId22" Type="http://schemas.openxmlformats.org/officeDocument/2006/relationships/hyperlink" Target="http://adminkmr.ru/index.php?option=com_content&amp;view=article&amp;id=641&amp;Itemid=248" TargetMode="External"/><Relationship Id="rId27" Type="http://schemas.openxmlformats.org/officeDocument/2006/relationships/hyperlink" Target="http://www.admbal.ru/ksp-bm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view="pageBreakPreview" zoomScale="85" zoomScaleNormal="100" zoomScaleSheetLayoutView="85" zoomScalePageLayoutView="70" workbookViewId="0">
      <selection activeCell="G43" sqref="G43"/>
    </sheetView>
  </sheetViews>
  <sheetFormatPr defaultRowHeight="12.75" x14ac:dyDescent="0.2"/>
  <cols>
    <col min="1" max="1" width="34.42578125" style="3" customWidth="1"/>
    <col min="2" max="2" width="16.7109375" style="3" customWidth="1"/>
    <col min="3" max="3" width="18.5703125" style="3" customWidth="1"/>
    <col min="4" max="4" width="17.28515625" style="3" customWidth="1"/>
    <col min="5" max="5" width="18.28515625" style="3" customWidth="1"/>
    <col min="6" max="16384" width="9.140625" style="3"/>
  </cols>
  <sheetData>
    <row r="1" spans="1:6" ht="33" customHeight="1" x14ac:dyDescent="0.25">
      <c r="A1" s="1" t="s">
        <v>0</v>
      </c>
      <c r="B1" s="1"/>
      <c r="C1" s="1"/>
      <c r="D1" s="2"/>
      <c r="E1" s="2"/>
    </row>
    <row r="2" spans="1:6" ht="18.75" customHeight="1" x14ac:dyDescent="0.2">
      <c r="A2" s="4" t="s">
        <v>1</v>
      </c>
      <c r="B2" s="5" t="s">
        <v>2</v>
      </c>
      <c r="C2" s="6"/>
      <c r="D2" s="7"/>
      <c r="E2" s="7"/>
    </row>
    <row r="3" spans="1:6" ht="135" customHeight="1" x14ac:dyDescent="0.2">
      <c r="A3" s="8" t="s">
        <v>3</v>
      </c>
      <c r="B3" s="8" t="s">
        <v>4</v>
      </c>
      <c r="C3" s="8" t="s">
        <v>5</v>
      </c>
      <c r="D3" s="8" t="s">
        <v>6</v>
      </c>
      <c r="E3" s="8" t="s">
        <v>7</v>
      </c>
      <c r="F3" s="9"/>
    </row>
    <row r="4" spans="1:6" ht="15.95" customHeight="1" x14ac:dyDescent="0.2">
      <c r="A4" s="10" t="s">
        <v>8</v>
      </c>
      <c r="B4" s="11" t="s">
        <v>9</v>
      </c>
      <c r="C4" s="11" t="s">
        <v>9</v>
      </c>
      <c r="D4" s="12" t="s">
        <v>9</v>
      </c>
      <c r="E4" s="12" t="s">
        <v>9</v>
      </c>
    </row>
    <row r="5" spans="1:6" ht="15.95" customHeight="1" x14ac:dyDescent="0.2">
      <c r="A5" s="10" t="s">
        <v>10</v>
      </c>
      <c r="B5" s="13">
        <f>SUM(C5:E5)</f>
        <v>30</v>
      </c>
      <c r="C5" s="14">
        <v>10</v>
      </c>
      <c r="D5" s="14">
        <v>10</v>
      </c>
      <c r="E5" s="14">
        <v>10</v>
      </c>
    </row>
    <row r="6" spans="1:6" s="19" customFormat="1" ht="15.95" customHeight="1" x14ac:dyDescent="0.2">
      <c r="A6" s="15" t="s">
        <v>11</v>
      </c>
      <c r="B6" s="16"/>
      <c r="C6" s="17"/>
      <c r="D6" s="18"/>
      <c r="E6" s="18"/>
    </row>
    <row r="7" spans="1:6" ht="23.25" customHeight="1" x14ac:dyDescent="0.2">
      <c r="A7" s="20" t="str">
        <f>'Оценка (Этап III)'!A7</f>
        <v>г. Саратов</v>
      </c>
      <c r="B7" s="21">
        <f>SUM(C7:E7)</f>
        <v>26</v>
      </c>
      <c r="C7" s="22">
        <f>'Оценка (Этап III)'!B7</f>
        <v>9</v>
      </c>
      <c r="D7" s="22">
        <v>10</v>
      </c>
      <c r="E7" s="22">
        <v>7</v>
      </c>
    </row>
    <row r="8" spans="1:6" ht="15.95" customHeight="1" x14ac:dyDescent="0.2">
      <c r="A8" s="20" t="str">
        <f>'Оценка (Этап III)'!A8</f>
        <v>ЗАТО Михайловское</v>
      </c>
      <c r="B8" s="21">
        <f>SUM(C8:E8)</f>
        <v>11</v>
      </c>
      <c r="C8" s="22">
        <f>'Оценка (Этап III)'!B8</f>
        <v>6</v>
      </c>
      <c r="D8" s="22">
        <v>3</v>
      </c>
      <c r="E8" s="22">
        <v>2</v>
      </c>
    </row>
    <row r="9" spans="1:6" ht="15.95" customHeight="1" x14ac:dyDescent="0.2">
      <c r="A9" s="20" t="str">
        <f>'Оценка (Этап III)'!A9</f>
        <v>ЗАТО Светлый</v>
      </c>
      <c r="B9" s="21">
        <f>SUM(C9:E9)</f>
        <v>19</v>
      </c>
      <c r="C9" s="22">
        <f>'Оценка (Этап III)'!B9</f>
        <v>8</v>
      </c>
      <c r="D9" s="22">
        <v>9</v>
      </c>
      <c r="E9" s="22">
        <v>2</v>
      </c>
    </row>
    <row r="10" spans="1:6" ht="15.95" customHeight="1" x14ac:dyDescent="0.2">
      <c r="A10" s="20" t="str">
        <f>'Оценка (Этап III)'!A10</f>
        <v>ЗАТО Шиханы</v>
      </c>
      <c r="B10" s="21">
        <f>SUM(C10:E10)</f>
        <v>17</v>
      </c>
      <c r="C10" s="22">
        <f>'Оценка (Этап III)'!B10</f>
        <v>4</v>
      </c>
      <c r="D10" s="22">
        <v>7</v>
      </c>
      <c r="E10" s="22">
        <v>6</v>
      </c>
    </row>
    <row r="11" spans="1:6" s="19" customFormat="1" ht="15.95" customHeight="1" x14ac:dyDescent="0.2">
      <c r="A11" s="15" t="s">
        <v>12</v>
      </c>
      <c r="B11" s="16"/>
      <c r="C11" s="23"/>
      <c r="D11" s="23"/>
      <c r="E11" s="23"/>
    </row>
    <row r="12" spans="1:6" ht="15.95" customHeight="1" x14ac:dyDescent="0.2">
      <c r="A12" s="20" t="str">
        <f>'Оценка (Этап III)'!A12</f>
        <v xml:space="preserve">Александрово-Гайский </v>
      </c>
      <c r="B12" s="21">
        <f>SUM(C12:E12)</f>
        <v>7.5</v>
      </c>
      <c r="C12" s="22">
        <f>'Оценка (Этап III)'!B12</f>
        <v>2.5</v>
      </c>
      <c r="D12" s="22">
        <v>2</v>
      </c>
      <c r="E12" s="22">
        <v>3</v>
      </c>
    </row>
    <row r="13" spans="1:6" ht="15.95" customHeight="1" x14ac:dyDescent="0.2">
      <c r="A13" s="20" t="str">
        <f>'Оценка (Этап III)'!A13</f>
        <v>Аркадакский</v>
      </c>
      <c r="B13" s="21">
        <f t="shared" ref="B13:B49" si="0">SUM(C13:E13)</f>
        <v>16.5</v>
      </c>
      <c r="C13" s="22">
        <f>'Оценка (Этап III)'!B13</f>
        <v>5.5</v>
      </c>
      <c r="D13" s="22">
        <v>4</v>
      </c>
      <c r="E13" s="22">
        <v>7</v>
      </c>
    </row>
    <row r="14" spans="1:6" ht="15.95" customHeight="1" x14ac:dyDescent="0.2">
      <c r="A14" s="20" t="str">
        <f>'Оценка (Этап III)'!A14</f>
        <v>Аткарский</v>
      </c>
      <c r="B14" s="21">
        <f t="shared" si="0"/>
        <v>25</v>
      </c>
      <c r="C14" s="22">
        <f>'Оценка (Этап III)'!B14</f>
        <v>10</v>
      </c>
      <c r="D14" s="22">
        <v>9</v>
      </c>
      <c r="E14" s="22">
        <v>6</v>
      </c>
    </row>
    <row r="15" spans="1:6" ht="15.95" customHeight="1" x14ac:dyDescent="0.2">
      <c r="A15" s="20" t="str">
        <f>'Оценка (Этап III)'!A15</f>
        <v>Базарно-Карабулакский</v>
      </c>
      <c r="B15" s="21">
        <f t="shared" si="0"/>
        <v>19</v>
      </c>
      <c r="C15" s="22">
        <f>'Оценка (Этап III)'!B15</f>
        <v>8</v>
      </c>
      <c r="D15" s="22">
        <v>6</v>
      </c>
      <c r="E15" s="22">
        <v>5</v>
      </c>
    </row>
    <row r="16" spans="1:6" ht="15.95" customHeight="1" x14ac:dyDescent="0.2">
      <c r="A16" s="20" t="str">
        <f>'Оценка (Этап III)'!A16</f>
        <v>Балаковский</v>
      </c>
      <c r="B16" s="21">
        <f t="shared" si="0"/>
        <v>28</v>
      </c>
      <c r="C16" s="22">
        <f>'Оценка (Этап III)'!B16</f>
        <v>10</v>
      </c>
      <c r="D16" s="22">
        <v>10</v>
      </c>
      <c r="E16" s="22">
        <v>8</v>
      </c>
    </row>
    <row r="17" spans="1:5" ht="15.95" customHeight="1" x14ac:dyDescent="0.2">
      <c r="A17" s="20" t="str">
        <f>'Оценка (Этап III)'!A17</f>
        <v>Балашовский</v>
      </c>
      <c r="B17" s="21">
        <f t="shared" si="0"/>
        <v>23</v>
      </c>
      <c r="C17" s="22">
        <f>'Оценка (Этап III)'!B17</f>
        <v>8</v>
      </c>
      <c r="D17" s="22">
        <v>10</v>
      </c>
      <c r="E17" s="22">
        <v>5</v>
      </c>
    </row>
    <row r="18" spans="1:5" ht="15.95" customHeight="1" x14ac:dyDescent="0.2">
      <c r="A18" s="20" t="str">
        <f>'Оценка (Этап III)'!A18</f>
        <v>Балтайский</v>
      </c>
      <c r="B18" s="21">
        <f t="shared" si="0"/>
        <v>15.5</v>
      </c>
      <c r="C18" s="22">
        <f>'Оценка (Этап III)'!B18</f>
        <v>2.5</v>
      </c>
      <c r="D18" s="22">
        <v>6</v>
      </c>
      <c r="E18" s="22">
        <v>7</v>
      </c>
    </row>
    <row r="19" spans="1:5" ht="15.95" customHeight="1" x14ac:dyDescent="0.2">
      <c r="A19" s="20" t="str">
        <f>'Оценка (Этап III)'!A19</f>
        <v>Вольский</v>
      </c>
      <c r="B19" s="21">
        <f t="shared" si="0"/>
        <v>10.5</v>
      </c>
      <c r="C19" s="22">
        <f>'Оценка (Этап III)'!B19</f>
        <v>2</v>
      </c>
      <c r="D19" s="22">
        <v>5</v>
      </c>
      <c r="E19" s="22">
        <v>3.5</v>
      </c>
    </row>
    <row r="20" spans="1:5" ht="15.95" customHeight="1" x14ac:dyDescent="0.2">
      <c r="A20" s="20" t="str">
        <f>'Оценка (Этап III)'!A20</f>
        <v>Воскресенский</v>
      </c>
      <c r="B20" s="21">
        <f t="shared" si="0"/>
        <v>7</v>
      </c>
      <c r="C20" s="22">
        <f>'Оценка (Этап III)'!B20</f>
        <v>3</v>
      </c>
      <c r="D20" s="22">
        <v>0</v>
      </c>
      <c r="E20" s="22">
        <v>4</v>
      </c>
    </row>
    <row r="21" spans="1:5" ht="15.95" customHeight="1" x14ac:dyDescent="0.2">
      <c r="A21" s="20" t="str">
        <f>'Оценка (Этап III)'!A21</f>
        <v>Дергачевский</v>
      </c>
      <c r="B21" s="21">
        <f t="shared" si="0"/>
        <v>16.5</v>
      </c>
      <c r="C21" s="22">
        <f>'Оценка (Этап III)'!B21</f>
        <v>7</v>
      </c>
      <c r="D21" s="22">
        <v>6</v>
      </c>
      <c r="E21" s="22">
        <v>3.5</v>
      </c>
    </row>
    <row r="22" spans="1:5" ht="15.95" customHeight="1" x14ac:dyDescent="0.2">
      <c r="A22" s="20" t="str">
        <f>'Оценка (Этап III)'!A22</f>
        <v>Духовницкий</v>
      </c>
      <c r="B22" s="21">
        <f t="shared" si="0"/>
        <v>15</v>
      </c>
      <c r="C22" s="22">
        <f>'Оценка (Этап III)'!B22</f>
        <v>3.5</v>
      </c>
      <c r="D22" s="22">
        <v>6</v>
      </c>
      <c r="E22" s="22">
        <v>5.5</v>
      </c>
    </row>
    <row r="23" spans="1:5" ht="15.95" customHeight="1" x14ac:dyDescent="0.2">
      <c r="A23" s="20" t="str">
        <f>'Оценка (Этап III)'!A23</f>
        <v>Екатериновский</v>
      </c>
      <c r="B23" s="21">
        <f t="shared" si="0"/>
        <v>9</v>
      </c>
      <c r="C23" s="22">
        <f>'Оценка (Этап III)'!B23</f>
        <v>4</v>
      </c>
      <c r="D23" s="22">
        <v>2</v>
      </c>
      <c r="E23" s="22">
        <v>3</v>
      </c>
    </row>
    <row r="24" spans="1:5" ht="15.95" customHeight="1" x14ac:dyDescent="0.2">
      <c r="A24" s="20" t="str">
        <f>'Оценка (Этап III)'!A24</f>
        <v>Ершовский</v>
      </c>
      <c r="B24" s="21">
        <f t="shared" si="0"/>
        <v>16.5</v>
      </c>
      <c r="C24" s="22">
        <f>'Оценка (Этап III)'!B24</f>
        <v>8</v>
      </c>
      <c r="D24" s="22">
        <v>3</v>
      </c>
      <c r="E24" s="22">
        <v>5.5</v>
      </c>
    </row>
    <row r="25" spans="1:5" ht="15.95" customHeight="1" x14ac:dyDescent="0.2">
      <c r="A25" s="20" t="str">
        <f>'Оценка (Этап III)'!A25</f>
        <v>Ивантеевский</v>
      </c>
      <c r="B25" s="21">
        <f t="shared" si="0"/>
        <v>28</v>
      </c>
      <c r="C25" s="22">
        <f>'Оценка (Этап III)'!B25</f>
        <v>9</v>
      </c>
      <c r="D25" s="22">
        <v>10</v>
      </c>
      <c r="E25" s="22">
        <v>9</v>
      </c>
    </row>
    <row r="26" spans="1:5" ht="15.95" customHeight="1" x14ac:dyDescent="0.2">
      <c r="A26" s="20" t="str">
        <f>'Оценка (Этап III)'!A26</f>
        <v>Калининский</v>
      </c>
      <c r="B26" s="21">
        <f t="shared" si="0"/>
        <v>11</v>
      </c>
      <c r="C26" s="22">
        <f>'Оценка (Этап III)'!B26</f>
        <v>2</v>
      </c>
      <c r="D26" s="22">
        <v>4</v>
      </c>
      <c r="E26" s="22">
        <v>5</v>
      </c>
    </row>
    <row r="27" spans="1:5" ht="15.95" customHeight="1" x14ac:dyDescent="0.2">
      <c r="A27" s="20" t="str">
        <f>'Оценка (Этап III)'!A27</f>
        <v>Красноармейский</v>
      </c>
      <c r="B27" s="21">
        <f t="shared" si="0"/>
        <v>16</v>
      </c>
      <c r="C27" s="22">
        <f>'Оценка (Этап III)'!B27</f>
        <v>6</v>
      </c>
      <c r="D27" s="22">
        <v>5</v>
      </c>
      <c r="E27" s="22">
        <v>5</v>
      </c>
    </row>
    <row r="28" spans="1:5" ht="15.95" customHeight="1" x14ac:dyDescent="0.2">
      <c r="A28" s="20" t="str">
        <f>'Оценка (Этап III)'!A28</f>
        <v>Краснокутский</v>
      </c>
      <c r="B28" s="21">
        <f t="shared" si="0"/>
        <v>13</v>
      </c>
      <c r="C28" s="22">
        <f>'Оценка (Этап III)'!B28</f>
        <v>6</v>
      </c>
      <c r="D28" s="22">
        <v>3</v>
      </c>
      <c r="E28" s="22">
        <v>4</v>
      </c>
    </row>
    <row r="29" spans="1:5" ht="15.95" customHeight="1" x14ac:dyDescent="0.2">
      <c r="A29" s="20" t="str">
        <f>'Оценка (Этап III)'!A29</f>
        <v>Краснопартизанский</v>
      </c>
      <c r="B29" s="21">
        <f t="shared" si="0"/>
        <v>20.5</v>
      </c>
      <c r="C29" s="22">
        <f>'Оценка (Этап III)'!B29</f>
        <v>5.5</v>
      </c>
      <c r="D29" s="22">
        <v>8</v>
      </c>
      <c r="E29" s="22">
        <v>7</v>
      </c>
    </row>
    <row r="30" spans="1:5" ht="15.95" customHeight="1" x14ac:dyDescent="0.2">
      <c r="A30" s="20" t="str">
        <f>'Оценка (Этап III)'!A30</f>
        <v>Лысогорский</v>
      </c>
      <c r="B30" s="21">
        <f t="shared" si="0"/>
        <v>8</v>
      </c>
      <c r="C30" s="22">
        <f>'Оценка (Этап III)'!B30</f>
        <v>4</v>
      </c>
      <c r="D30" s="22">
        <v>1</v>
      </c>
      <c r="E30" s="22">
        <v>3</v>
      </c>
    </row>
    <row r="31" spans="1:5" ht="15.95" customHeight="1" x14ac:dyDescent="0.2">
      <c r="A31" s="20" t="str">
        <f>'Оценка (Этап III)'!A31</f>
        <v>Марксовский</v>
      </c>
      <c r="B31" s="21">
        <f t="shared" si="0"/>
        <v>21</v>
      </c>
      <c r="C31" s="22">
        <f>'Оценка (Этап III)'!B31</f>
        <v>8</v>
      </c>
      <c r="D31" s="22">
        <v>7</v>
      </c>
      <c r="E31" s="22">
        <v>6</v>
      </c>
    </row>
    <row r="32" spans="1:5" ht="15.95" customHeight="1" x14ac:dyDescent="0.2">
      <c r="A32" s="20" t="str">
        <f>'Оценка (Этап III)'!A32</f>
        <v>Новобурасский</v>
      </c>
      <c r="B32" s="21">
        <f t="shared" si="0"/>
        <v>25.5</v>
      </c>
      <c r="C32" s="22">
        <f>'Оценка (Этап III)'!B32</f>
        <v>8.5</v>
      </c>
      <c r="D32" s="22">
        <v>9</v>
      </c>
      <c r="E32" s="22">
        <v>8</v>
      </c>
    </row>
    <row r="33" spans="1:5" ht="15.95" customHeight="1" x14ac:dyDescent="0.2">
      <c r="A33" s="20" t="str">
        <f>'Оценка (Этап III)'!A33</f>
        <v>Новоузенский</v>
      </c>
      <c r="B33" s="21">
        <f t="shared" si="0"/>
        <v>13</v>
      </c>
      <c r="C33" s="22">
        <f>'Оценка (Этап III)'!B33</f>
        <v>2</v>
      </c>
      <c r="D33" s="22">
        <v>6</v>
      </c>
      <c r="E33" s="22">
        <v>5</v>
      </c>
    </row>
    <row r="34" spans="1:5" ht="15.95" customHeight="1" x14ac:dyDescent="0.2">
      <c r="A34" s="20" t="str">
        <f>'Оценка (Этап III)'!A34</f>
        <v>Озинский</v>
      </c>
      <c r="B34" s="21">
        <f t="shared" si="0"/>
        <v>14</v>
      </c>
      <c r="C34" s="22">
        <f>'Оценка (Этап III)'!B34</f>
        <v>8</v>
      </c>
      <c r="D34" s="22">
        <v>6</v>
      </c>
      <c r="E34" s="22">
        <v>0</v>
      </c>
    </row>
    <row r="35" spans="1:5" ht="15.95" customHeight="1" x14ac:dyDescent="0.2">
      <c r="A35" s="20" t="str">
        <f>'Оценка (Этап III)'!A35</f>
        <v>Перелюбский</v>
      </c>
      <c r="B35" s="21">
        <f t="shared" si="0"/>
        <v>18.5</v>
      </c>
      <c r="C35" s="22">
        <f>'Оценка (Этап III)'!B35</f>
        <v>6</v>
      </c>
      <c r="D35" s="22">
        <v>7</v>
      </c>
      <c r="E35" s="22">
        <v>5.5</v>
      </c>
    </row>
    <row r="36" spans="1:5" ht="15.95" customHeight="1" x14ac:dyDescent="0.2">
      <c r="A36" s="20" t="str">
        <f>'Оценка (Этап III)'!A36</f>
        <v>Петровский</v>
      </c>
      <c r="B36" s="21">
        <f t="shared" si="0"/>
        <v>26</v>
      </c>
      <c r="C36" s="22">
        <f>'Оценка (Этап III)'!B36</f>
        <v>9</v>
      </c>
      <c r="D36" s="22">
        <v>9</v>
      </c>
      <c r="E36" s="22">
        <v>8</v>
      </c>
    </row>
    <row r="37" spans="1:5" ht="15.95" customHeight="1" x14ac:dyDescent="0.2">
      <c r="A37" s="20" t="str">
        <f>'Оценка (Этап III)'!A37</f>
        <v>Питерский</v>
      </c>
      <c r="B37" s="21">
        <f t="shared" si="0"/>
        <v>19</v>
      </c>
      <c r="C37" s="22">
        <f>'Оценка (Этап III)'!B37</f>
        <v>6</v>
      </c>
      <c r="D37" s="22">
        <v>7</v>
      </c>
      <c r="E37" s="22">
        <v>6</v>
      </c>
    </row>
    <row r="38" spans="1:5" ht="15.95" customHeight="1" x14ac:dyDescent="0.2">
      <c r="A38" s="20" t="str">
        <f>'Оценка (Этап III)'!A38</f>
        <v>Пугачевский</v>
      </c>
      <c r="B38" s="21">
        <f t="shared" si="0"/>
        <v>18.5</v>
      </c>
      <c r="C38" s="22">
        <f>'Оценка (Этап III)'!B38</f>
        <v>6</v>
      </c>
      <c r="D38" s="22">
        <v>9</v>
      </c>
      <c r="E38" s="22">
        <v>3.5</v>
      </c>
    </row>
    <row r="39" spans="1:5" ht="15.95" customHeight="1" x14ac:dyDescent="0.2">
      <c r="A39" s="20" t="str">
        <f>'Оценка (Этап III)'!A39</f>
        <v>Ровенский</v>
      </c>
      <c r="B39" s="21">
        <f t="shared" si="0"/>
        <v>27</v>
      </c>
      <c r="C39" s="22">
        <f>'Оценка (Этап III)'!B39</f>
        <v>9</v>
      </c>
      <c r="D39" s="22">
        <v>10</v>
      </c>
      <c r="E39" s="22">
        <v>8</v>
      </c>
    </row>
    <row r="40" spans="1:5" ht="15.95" customHeight="1" x14ac:dyDescent="0.2">
      <c r="A40" s="20" t="str">
        <f>'Оценка (Этап III)'!A40</f>
        <v xml:space="preserve">Романовский </v>
      </c>
      <c r="B40" s="21">
        <f t="shared" si="0"/>
        <v>25</v>
      </c>
      <c r="C40" s="22">
        <f>'Оценка (Этап III)'!B40</f>
        <v>7</v>
      </c>
      <c r="D40" s="22">
        <v>10</v>
      </c>
      <c r="E40" s="22">
        <v>8</v>
      </c>
    </row>
    <row r="41" spans="1:5" ht="15.95" customHeight="1" x14ac:dyDescent="0.2">
      <c r="A41" s="20" t="str">
        <f>'Оценка (Этап III)'!A41</f>
        <v>Ртищевский</v>
      </c>
      <c r="B41" s="21">
        <f t="shared" si="0"/>
        <v>15</v>
      </c>
      <c r="C41" s="22">
        <f>'Оценка (Этап III)'!B41</f>
        <v>7</v>
      </c>
      <c r="D41" s="22">
        <v>4</v>
      </c>
      <c r="E41" s="22">
        <v>4</v>
      </c>
    </row>
    <row r="42" spans="1:5" ht="15.95" customHeight="1" x14ac:dyDescent="0.2">
      <c r="A42" s="20" t="str">
        <f>'Оценка (Этап III)'!A42</f>
        <v>Самойловский</v>
      </c>
      <c r="B42" s="21">
        <f t="shared" si="0"/>
        <v>11.5</v>
      </c>
      <c r="C42" s="22">
        <f>'Оценка (Этап III)'!B42</f>
        <v>3.5</v>
      </c>
      <c r="D42" s="22">
        <v>3</v>
      </c>
      <c r="E42" s="22">
        <v>5</v>
      </c>
    </row>
    <row r="43" spans="1:5" ht="15.95" customHeight="1" x14ac:dyDescent="0.2">
      <c r="A43" s="20" t="str">
        <f>'Оценка (Этап III)'!A43</f>
        <v>Саратовский</v>
      </c>
      <c r="B43" s="21">
        <f t="shared" si="0"/>
        <v>19</v>
      </c>
      <c r="C43" s="22">
        <f>'Оценка (Этап III)'!B43</f>
        <v>8</v>
      </c>
      <c r="D43" s="22">
        <v>7</v>
      </c>
      <c r="E43" s="22">
        <v>4</v>
      </c>
    </row>
    <row r="44" spans="1:5" ht="15.95" customHeight="1" x14ac:dyDescent="0.2">
      <c r="A44" s="20" t="str">
        <f>'Оценка (Этап III)'!A44</f>
        <v>Советский</v>
      </c>
      <c r="B44" s="21">
        <f t="shared" si="0"/>
        <v>24</v>
      </c>
      <c r="C44" s="22">
        <f>'Оценка (Этап III)'!B44</f>
        <v>8</v>
      </c>
      <c r="D44" s="22">
        <v>10</v>
      </c>
      <c r="E44" s="22">
        <v>6</v>
      </c>
    </row>
    <row r="45" spans="1:5" ht="15.95" customHeight="1" x14ac:dyDescent="0.2">
      <c r="A45" s="20" t="str">
        <f>'Оценка (Этап III)'!A45</f>
        <v>Татищевский</v>
      </c>
      <c r="B45" s="21">
        <f t="shared" si="0"/>
        <v>23.5</v>
      </c>
      <c r="C45" s="22">
        <f>'Оценка (Этап III)'!B45</f>
        <v>6.5</v>
      </c>
      <c r="D45" s="22">
        <v>10</v>
      </c>
      <c r="E45" s="22">
        <v>7</v>
      </c>
    </row>
    <row r="46" spans="1:5" ht="15.95" customHeight="1" x14ac:dyDescent="0.2">
      <c r="A46" s="20" t="str">
        <f>'Оценка (Этап III)'!A46</f>
        <v>Турковский</v>
      </c>
      <c r="B46" s="21">
        <f t="shared" si="0"/>
        <v>11.5</v>
      </c>
      <c r="C46" s="22">
        <f>'Оценка (Этап III)'!B46</f>
        <v>3.5</v>
      </c>
      <c r="D46" s="22">
        <v>3</v>
      </c>
      <c r="E46" s="22">
        <v>5</v>
      </c>
    </row>
    <row r="47" spans="1:5" ht="15.95" customHeight="1" x14ac:dyDescent="0.2">
      <c r="A47" s="20" t="str">
        <f>'Оценка (Этап III)'!A47</f>
        <v>Федоровский</v>
      </c>
      <c r="B47" s="21">
        <f t="shared" si="0"/>
        <v>24.5</v>
      </c>
      <c r="C47" s="22">
        <f>'Оценка (Этап III)'!B47</f>
        <v>7.5</v>
      </c>
      <c r="D47" s="22">
        <v>10</v>
      </c>
      <c r="E47" s="22">
        <v>7</v>
      </c>
    </row>
    <row r="48" spans="1:5" ht="15.95" customHeight="1" x14ac:dyDescent="0.2">
      <c r="A48" s="20" t="str">
        <f>'Оценка (Этап III)'!A48</f>
        <v>Хвалынский</v>
      </c>
      <c r="B48" s="21">
        <f t="shared" si="0"/>
        <v>15.5</v>
      </c>
      <c r="C48" s="22">
        <f>'Оценка (Этап III)'!B48</f>
        <v>5</v>
      </c>
      <c r="D48" s="22">
        <v>8</v>
      </c>
      <c r="E48" s="22">
        <v>2.5</v>
      </c>
    </row>
    <row r="49" spans="1:5" ht="15.95" customHeight="1" x14ac:dyDescent="0.2">
      <c r="A49" s="20" t="str">
        <f>'Оценка (Этап III)'!A49</f>
        <v>Энгельсский</v>
      </c>
      <c r="B49" s="21">
        <f t="shared" si="0"/>
        <v>24</v>
      </c>
      <c r="C49" s="22">
        <f>'Оценка (Этап III)'!B49</f>
        <v>8</v>
      </c>
      <c r="D49" s="22">
        <v>10</v>
      </c>
      <c r="E49" s="22">
        <v>6</v>
      </c>
    </row>
  </sheetData>
  <mergeCells count="1">
    <mergeCell ref="A1:E1"/>
  </mergeCells>
  <printOptions horizontalCentered="1"/>
  <pageMargins left="0.59055118110236227" right="0.51181102362204722" top="0.35433070866141736" bottom="0.35433070866141736"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view="pageBreakPreview" topLeftCell="A7" zoomScale="85" zoomScaleNormal="100" zoomScaleSheetLayoutView="85" zoomScalePageLayoutView="70" workbookViewId="0">
      <selection activeCell="C42" sqref="C42"/>
    </sheetView>
  </sheetViews>
  <sheetFormatPr defaultRowHeight="12.75" x14ac:dyDescent="0.2"/>
  <cols>
    <col min="1" max="1" width="23.85546875" style="3" customWidth="1"/>
    <col min="2" max="2" width="12.7109375" style="3" customWidth="1"/>
    <col min="3" max="3" width="31.28515625" style="3" customWidth="1"/>
    <col min="4" max="4" width="32.140625" style="3" customWidth="1"/>
    <col min="5" max="5" width="30" style="3" customWidth="1"/>
    <col min="6" max="6" width="22.7109375" style="3" customWidth="1"/>
    <col min="7" max="7" width="21.5703125" style="3" customWidth="1"/>
    <col min="8" max="8" width="29.85546875" style="3" customWidth="1"/>
    <col min="9" max="16384" width="9.140625" style="3"/>
  </cols>
  <sheetData>
    <row r="1" spans="1:9" ht="16.5" customHeight="1" x14ac:dyDescent="0.25">
      <c r="A1" s="1" t="s">
        <v>13</v>
      </c>
      <c r="B1" s="1"/>
      <c r="C1" s="1"/>
      <c r="D1" s="2"/>
      <c r="E1" s="2"/>
      <c r="F1" s="2"/>
      <c r="G1" s="2"/>
      <c r="H1" s="2"/>
    </row>
    <row r="2" spans="1:9" ht="18.75" customHeight="1" x14ac:dyDescent="0.2">
      <c r="A2" s="4" t="s">
        <v>1</v>
      </c>
      <c r="B2" s="5" t="s">
        <v>2</v>
      </c>
      <c r="D2" s="7"/>
      <c r="E2" s="7"/>
      <c r="F2" s="7"/>
      <c r="G2" s="7"/>
      <c r="H2" s="7"/>
    </row>
    <row r="3" spans="1:9" ht="135" customHeight="1" x14ac:dyDescent="0.2">
      <c r="A3" s="8" t="s">
        <v>3</v>
      </c>
      <c r="B3" s="8" t="s">
        <v>5</v>
      </c>
      <c r="C3" s="8"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8"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8"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8" t="str">
        <f>'Показатель 6.2'!A1</f>
        <v xml:space="preserve">6.2. Ежеквартальные сведения об исполнении бюджета муниципального образования </v>
      </c>
      <c r="G3" s="8" t="str">
        <f>'Показатель 6.3'!A1</f>
        <v xml:space="preserve">6.3. Ежеквартальные сведения об объеме муниципального долга муниципального образования </v>
      </c>
      <c r="H3" s="8"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9"/>
    </row>
    <row r="4" spans="1:9" ht="15.95" customHeight="1" x14ac:dyDescent="0.2">
      <c r="A4" s="10" t="s">
        <v>8</v>
      </c>
      <c r="B4" s="11" t="s">
        <v>9</v>
      </c>
      <c r="C4" s="11" t="s">
        <v>9</v>
      </c>
      <c r="D4" s="12" t="s">
        <v>9</v>
      </c>
      <c r="E4" s="12" t="s">
        <v>9</v>
      </c>
      <c r="F4" s="12" t="s">
        <v>9</v>
      </c>
      <c r="G4" s="12" t="s">
        <v>9</v>
      </c>
      <c r="H4" s="12" t="s">
        <v>9</v>
      </c>
    </row>
    <row r="5" spans="1:9" ht="15.95" customHeight="1" x14ac:dyDescent="0.2">
      <c r="A5" s="10" t="s">
        <v>10</v>
      </c>
      <c r="B5" s="13">
        <f>SUM(C5:H5)</f>
        <v>10</v>
      </c>
      <c r="C5" s="14">
        <f>'Методика III этап'!C9</f>
        <v>2</v>
      </c>
      <c r="D5" s="14">
        <f>'Методика III этап'!C13</f>
        <v>2</v>
      </c>
      <c r="E5" s="14">
        <f>'Методика III этап'!C19</f>
        <v>1</v>
      </c>
      <c r="F5" s="14">
        <f>'Методика III этап'!C23</f>
        <v>2</v>
      </c>
      <c r="G5" s="14">
        <f>'Методика III этап'!C28</f>
        <v>1</v>
      </c>
      <c r="H5" s="14">
        <f>'Методика III этап'!C33</f>
        <v>2</v>
      </c>
    </row>
    <row r="6" spans="1:9" s="19" customFormat="1" ht="15.95" customHeight="1" x14ac:dyDescent="0.2">
      <c r="A6" s="15" t="s">
        <v>11</v>
      </c>
      <c r="B6" s="16"/>
      <c r="C6" s="17"/>
      <c r="D6" s="18"/>
      <c r="E6" s="18"/>
      <c r="F6" s="18"/>
      <c r="G6" s="18"/>
      <c r="H6" s="18"/>
    </row>
    <row r="7" spans="1:9" ht="23.25" customHeight="1" x14ac:dyDescent="0.2">
      <c r="A7" s="20" t="s">
        <v>14</v>
      </c>
      <c r="B7" s="21">
        <f>SUM(C7:H7)</f>
        <v>9</v>
      </c>
      <c r="C7" s="22">
        <f>'Показатель 5.1'!J8</f>
        <v>2</v>
      </c>
      <c r="D7" s="24">
        <f>'Показатель 5.2'!J9</f>
        <v>2</v>
      </c>
      <c r="E7" s="24">
        <f>'Показатель 6.1'!J8</f>
        <v>1</v>
      </c>
      <c r="F7" s="24">
        <f>'Показатель 6.2'!J9</f>
        <v>2</v>
      </c>
      <c r="G7" s="24">
        <f>'Показатель 6.3'!J8</f>
        <v>1</v>
      </c>
      <c r="H7" s="24">
        <f>'Показатель 7.1'!J9</f>
        <v>1</v>
      </c>
    </row>
    <row r="8" spans="1:9" ht="15.95" customHeight="1" x14ac:dyDescent="0.2">
      <c r="A8" s="20" t="s">
        <v>15</v>
      </c>
      <c r="B8" s="21">
        <f>SUM(C8:H8)</f>
        <v>6</v>
      </c>
      <c r="C8" s="22">
        <f>'Показатель 5.1'!J9</f>
        <v>2</v>
      </c>
      <c r="D8" s="24">
        <f>'Показатель 5.2'!J10</f>
        <v>1</v>
      </c>
      <c r="E8" s="24">
        <f>'Показатель 6.1'!J9</f>
        <v>0</v>
      </c>
      <c r="F8" s="24">
        <f>'Показатель 6.2'!J10</f>
        <v>2</v>
      </c>
      <c r="G8" s="24">
        <f>'Показатель 6.3'!J9</f>
        <v>1</v>
      </c>
      <c r="H8" s="24">
        <f>'Показатель 7.1'!J10</f>
        <v>0</v>
      </c>
    </row>
    <row r="9" spans="1:9" ht="15.95" customHeight="1" x14ac:dyDescent="0.2">
      <c r="A9" s="20" t="s">
        <v>16</v>
      </c>
      <c r="B9" s="21">
        <f>SUM(C9:H9)</f>
        <v>8</v>
      </c>
      <c r="C9" s="22">
        <f>'Показатель 5.1'!J10</f>
        <v>2</v>
      </c>
      <c r="D9" s="24">
        <f>'Показатель 5.2'!J11</f>
        <v>2</v>
      </c>
      <c r="E9" s="24">
        <f>'Показатель 6.1'!J10</f>
        <v>1</v>
      </c>
      <c r="F9" s="24">
        <f>'Показатель 6.2'!J11</f>
        <v>2</v>
      </c>
      <c r="G9" s="24">
        <f>'Показатель 6.3'!J10</f>
        <v>1</v>
      </c>
      <c r="H9" s="24">
        <f>'Показатель 7.1'!J11</f>
        <v>0</v>
      </c>
    </row>
    <row r="10" spans="1:9" ht="15.95" customHeight="1" x14ac:dyDescent="0.2">
      <c r="A10" s="20" t="s">
        <v>17</v>
      </c>
      <c r="B10" s="21">
        <f>SUM(C10:H10)</f>
        <v>4</v>
      </c>
      <c r="C10" s="22">
        <f>'Показатель 5.1'!J11</f>
        <v>2</v>
      </c>
      <c r="D10" s="24">
        <f>'Показатель 5.2'!J12</f>
        <v>0</v>
      </c>
      <c r="E10" s="24">
        <f>'Показатель 6.1'!J11</f>
        <v>1</v>
      </c>
      <c r="F10" s="24">
        <f>'Показатель 6.2'!J12</f>
        <v>0</v>
      </c>
      <c r="G10" s="24">
        <f>'Показатель 6.3'!J11</f>
        <v>0</v>
      </c>
      <c r="H10" s="24">
        <f>'Показатель 7.1'!J12</f>
        <v>1</v>
      </c>
    </row>
    <row r="11" spans="1:9" s="19" customFormat="1" ht="15.95" customHeight="1" x14ac:dyDescent="0.2">
      <c r="A11" s="15" t="s">
        <v>12</v>
      </c>
      <c r="B11" s="16"/>
      <c r="C11" s="25"/>
      <c r="D11" s="23"/>
      <c r="E11" s="23"/>
      <c r="F11" s="23"/>
      <c r="G11" s="23"/>
      <c r="H11" s="23"/>
    </row>
    <row r="12" spans="1:9" ht="15.95" customHeight="1" x14ac:dyDescent="0.2">
      <c r="A12" s="20" t="s">
        <v>18</v>
      </c>
      <c r="B12" s="21">
        <f t="shared" ref="B12:B49" si="0">SUM(C12:H12)</f>
        <v>2.5</v>
      </c>
      <c r="C12" s="22">
        <f>'Показатель 5.1'!J13</f>
        <v>2</v>
      </c>
      <c r="D12" s="24">
        <f>'Показатель 5.2'!J14</f>
        <v>0</v>
      </c>
      <c r="E12" s="24">
        <f>'Показатель 6.1'!J13</f>
        <v>0</v>
      </c>
      <c r="F12" s="24">
        <f>'Показатель 6.2'!J14</f>
        <v>0</v>
      </c>
      <c r="G12" s="24">
        <f>'Показатель 6.3'!J13</f>
        <v>0.5</v>
      </c>
      <c r="H12" s="24">
        <f>'Показатель 7.1'!J14</f>
        <v>0</v>
      </c>
    </row>
    <row r="13" spans="1:9" ht="15.95" customHeight="1" x14ac:dyDescent="0.2">
      <c r="A13" s="20" t="s">
        <v>19</v>
      </c>
      <c r="B13" s="21">
        <f t="shared" si="0"/>
        <v>5.5</v>
      </c>
      <c r="C13" s="22">
        <f>'Показатель 5.1'!J14</f>
        <v>1</v>
      </c>
      <c r="D13" s="24">
        <f>'Показатель 5.2'!J15</f>
        <v>2</v>
      </c>
      <c r="E13" s="24">
        <f>'Показатель 6.1'!J14</f>
        <v>0.5</v>
      </c>
      <c r="F13" s="24">
        <f>'Показатель 6.2'!J15</f>
        <v>1</v>
      </c>
      <c r="G13" s="24">
        <f>'Показатель 6.3'!J14</f>
        <v>1</v>
      </c>
      <c r="H13" s="24">
        <f>'Показатель 7.1'!J15</f>
        <v>0</v>
      </c>
    </row>
    <row r="14" spans="1:9" ht="15.95" customHeight="1" x14ac:dyDescent="0.2">
      <c r="A14" s="20" t="s">
        <v>20</v>
      </c>
      <c r="B14" s="21">
        <f t="shared" si="0"/>
        <v>10</v>
      </c>
      <c r="C14" s="22">
        <f>'Показатель 5.1'!J15</f>
        <v>2</v>
      </c>
      <c r="D14" s="24">
        <f>'Показатель 5.2'!J16</f>
        <v>2</v>
      </c>
      <c r="E14" s="24">
        <f>'Показатель 6.1'!J15</f>
        <v>1</v>
      </c>
      <c r="F14" s="24">
        <f>'Показатель 6.2'!J16</f>
        <v>2</v>
      </c>
      <c r="G14" s="24">
        <f>'Показатель 6.3'!J15</f>
        <v>1</v>
      </c>
      <c r="H14" s="24">
        <f>'Показатель 7.1'!J16</f>
        <v>2</v>
      </c>
    </row>
    <row r="15" spans="1:9" ht="15.95" customHeight="1" x14ac:dyDescent="0.2">
      <c r="A15" s="20" t="s">
        <v>21</v>
      </c>
      <c r="B15" s="21">
        <f t="shared" si="0"/>
        <v>8</v>
      </c>
      <c r="C15" s="22">
        <f>'Показатель 5.1'!J16</f>
        <v>2</v>
      </c>
      <c r="D15" s="24">
        <f>'Показатель 5.2'!J17</f>
        <v>2</v>
      </c>
      <c r="E15" s="24">
        <f>'Показатель 6.1'!J16</f>
        <v>1</v>
      </c>
      <c r="F15" s="24">
        <f>'Показатель 6.2'!J17</f>
        <v>2</v>
      </c>
      <c r="G15" s="24">
        <f>'Показатель 6.3'!J16</f>
        <v>1</v>
      </c>
      <c r="H15" s="24">
        <f>'Показатель 7.1'!J17</f>
        <v>0</v>
      </c>
    </row>
    <row r="16" spans="1:9" ht="15.95" customHeight="1" x14ac:dyDescent="0.2">
      <c r="A16" s="20" t="s">
        <v>22</v>
      </c>
      <c r="B16" s="21">
        <f t="shared" si="0"/>
        <v>10</v>
      </c>
      <c r="C16" s="22">
        <f>'Показатель 5.1'!J17</f>
        <v>2</v>
      </c>
      <c r="D16" s="24">
        <f>'Показатель 5.2'!J18</f>
        <v>2</v>
      </c>
      <c r="E16" s="24">
        <f>'Показатель 6.1'!J17</f>
        <v>1</v>
      </c>
      <c r="F16" s="24">
        <f>'Показатель 6.2'!J18</f>
        <v>2</v>
      </c>
      <c r="G16" s="24">
        <f>'Показатель 6.3'!J17</f>
        <v>1</v>
      </c>
      <c r="H16" s="24">
        <f>'Показатель 7.1'!J18</f>
        <v>2</v>
      </c>
    </row>
    <row r="17" spans="1:8" ht="15.95" customHeight="1" x14ac:dyDescent="0.2">
      <c r="A17" s="20" t="s">
        <v>23</v>
      </c>
      <c r="B17" s="21">
        <f t="shared" si="0"/>
        <v>8</v>
      </c>
      <c r="C17" s="22">
        <f>'Показатель 5.1'!J18</f>
        <v>1</v>
      </c>
      <c r="D17" s="24">
        <f>'Показатель 5.2'!J19</f>
        <v>2</v>
      </c>
      <c r="E17" s="24">
        <f>'Показатель 6.1'!J18</f>
        <v>1</v>
      </c>
      <c r="F17" s="24">
        <f>'Показатель 6.2'!J19</f>
        <v>1</v>
      </c>
      <c r="G17" s="24">
        <f>'Показатель 6.3'!J18</f>
        <v>1</v>
      </c>
      <c r="H17" s="24">
        <f>'Показатель 7.1'!J19</f>
        <v>2</v>
      </c>
    </row>
    <row r="18" spans="1:8" ht="15.95" customHeight="1" x14ac:dyDescent="0.2">
      <c r="A18" s="20" t="s">
        <v>24</v>
      </c>
      <c r="B18" s="21">
        <f t="shared" si="0"/>
        <v>2.5</v>
      </c>
      <c r="C18" s="22">
        <f>'Показатель 5.1'!J19</f>
        <v>2</v>
      </c>
      <c r="D18" s="24">
        <f>'Показатель 5.2'!J20</f>
        <v>0</v>
      </c>
      <c r="E18" s="24">
        <f>'Показатель 6.1'!J19</f>
        <v>0</v>
      </c>
      <c r="F18" s="24">
        <f>'Показатель 6.2'!J20</f>
        <v>0</v>
      </c>
      <c r="G18" s="24">
        <f>'Показатель 6.3'!J19</f>
        <v>0.5</v>
      </c>
      <c r="H18" s="24">
        <f>'Показатель 7.1'!J20</f>
        <v>0</v>
      </c>
    </row>
    <row r="19" spans="1:8" ht="15.95" customHeight="1" x14ac:dyDescent="0.2">
      <c r="A19" s="20" t="s">
        <v>25</v>
      </c>
      <c r="B19" s="21">
        <f t="shared" si="0"/>
        <v>2</v>
      </c>
      <c r="C19" s="22">
        <f>'Показатель 5.1'!J20</f>
        <v>2</v>
      </c>
      <c r="D19" s="24">
        <f>'Показатель 5.2'!J21</f>
        <v>0</v>
      </c>
      <c r="E19" s="24">
        <f>'Показатель 6.1'!J20</f>
        <v>0</v>
      </c>
      <c r="F19" s="24">
        <f>'Показатель 6.2'!J21</f>
        <v>0</v>
      </c>
      <c r="G19" s="24">
        <f>'Показатель 6.3'!J20</f>
        <v>0</v>
      </c>
      <c r="H19" s="24">
        <f>'Показатель 7.1'!J21</f>
        <v>0</v>
      </c>
    </row>
    <row r="20" spans="1:8" ht="15.95" customHeight="1" x14ac:dyDescent="0.2">
      <c r="A20" s="20" t="s">
        <v>26</v>
      </c>
      <c r="B20" s="21">
        <f t="shared" si="0"/>
        <v>3</v>
      </c>
      <c r="C20" s="22">
        <f>'Показатель 5.1'!J21</f>
        <v>2</v>
      </c>
      <c r="D20" s="24">
        <f>'Показатель 5.2'!J22</f>
        <v>0</v>
      </c>
      <c r="E20" s="24">
        <f>'Показатель 6.1'!J21</f>
        <v>0</v>
      </c>
      <c r="F20" s="24">
        <f>'Показатель 6.2'!J22</f>
        <v>0</v>
      </c>
      <c r="G20" s="24">
        <f>'Показатель 6.3'!J21</f>
        <v>1</v>
      </c>
      <c r="H20" s="24">
        <f>'Показатель 7.1'!J22</f>
        <v>0</v>
      </c>
    </row>
    <row r="21" spans="1:8" ht="15.95" customHeight="1" x14ac:dyDescent="0.2">
      <c r="A21" s="20" t="s">
        <v>27</v>
      </c>
      <c r="B21" s="21">
        <f t="shared" si="0"/>
        <v>7</v>
      </c>
      <c r="C21" s="22">
        <f>'Показатель 5.1'!J22</f>
        <v>2</v>
      </c>
      <c r="D21" s="24">
        <f>'Показатель 5.2'!J23</f>
        <v>2</v>
      </c>
      <c r="E21" s="24">
        <f>'Показатель 6.1'!J22</f>
        <v>0</v>
      </c>
      <c r="F21" s="24">
        <f>'Показатель 6.2'!J23</f>
        <v>2</v>
      </c>
      <c r="G21" s="24">
        <f>'Показатель 6.3'!J22</f>
        <v>1</v>
      </c>
      <c r="H21" s="24">
        <f>'Показатель 7.1'!J23</f>
        <v>0</v>
      </c>
    </row>
    <row r="22" spans="1:8" ht="15.95" customHeight="1" x14ac:dyDescent="0.2">
      <c r="A22" s="20" t="s">
        <v>28</v>
      </c>
      <c r="B22" s="21">
        <f t="shared" si="0"/>
        <v>3.5</v>
      </c>
      <c r="C22" s="22">
        <f>'Показатель 5.1'!J23</f>
        <v>2</v>
      </c>
      <c r="D22" s="24">
        <f>'Показатель 5.2'!J24</f>
        <v>0</v>
      </c>
      <c r="E22" s="24">
        <f>'Показатель 6.1'!J23</f>
        <v>0</v>
      </c>
      <c r="F22" s="24">
        <f>'Показатель 6.2'!J24</f>
        <v>0</v>
      </c>
      <c r="G22" s="24">
        <f>'Показатель 6.3'!J23</f>
        <v>0.5</v>
      </c>
      <c r="H22" s="24">
        <f>'Показатель 7.1'!J24</f>
        <v>1</v>
      </c>
    </row>
    <row r="23" spans="1:8" ht="15.95" customHeight="1" x14ac:dyDescent="0.2">
      <c r="A23" s="20" t="s">
        <v>29</v>
      </c>
      <c r="B23" s="21">
        <f t="shared" si="0"/>
        <v>4</v>
      </c>
      <c r="C23" s="22">
        <f>'Показатель 5.1'!J24</f>
        <v>2</v>
      </c>
      <c r="D23" s="24">
        <f>'Показатель 5.2'!J25</f>
        <v>1</v>
      </c>
      <c r="E23" s="24">
        <f>'Показатель 6.1'!J24</f>
        <v>0</v>
      </c>
      <c r="F23" s="24">
        <f>'Показатель 6.2'!J25</f>
        <v>0</v>
      </c>
      <c r="G23" s="24">
        <f>'Показатель 6.3'!J24</f>
        <v>0</v>
      </c>
      <c r="H23" s="24">
        <f>'Показатель 7.1'!J25</f>
        <v>1</v>
      </c>
    </row>
    <row r="24" spans="1:8" ht="15.95" customHeight="1" x14ac:dyDescent="0.2">
      <c r="A24" s="20" t="s">
        <v>30</v>
      </c>
      <c r="B24" s="21">
        <f t="shared" si="0"/>
        <v>8</v>
      </c>
      <c r="C24" s="22">
        <f>'Показатель 5.1'!J25</f>
        <v>2</v>
      </c>
      <c r="D24" s="24">
        <f>'Показатель 5.2'!J26</f>
        <v>2</v>
      </c>
      <c r="E24" s="24">
        <f>'Показатель 6.1'!J25</f>
        <v>1</v>
      </c>
      <c r="F24" s="24">
        <f>'Показатель 6.2'!J26</f>
        <v>2</v>
      </c>
      <c r="G24" s="24">
        <f>'Показатель 6.3'!J25</f>
        <v>1</v>
      </c>
      <c r="H24" s="24">
        <f>'Показатель 7.1'!J26</f>
        <v>0</v>
      </c>
    </row>
    <row r="25" spans="1:8" ht="15.95" customHeight="1" x14ac:dyDescent="0.2">
      <c r="A25" s="20" t="s">
        <v>31</v>
      </c>
      <c r="B25" s="21">
        <f t="shared" si="0"/>
        <v>9</v>
      </c>
      <c r="C25" s="22">
        <f>'Показатель 5.1'!J26</f>
        <v>2</v>
      </c>
      <c r="D25" s="24">
        <f>'Показатель 5.2'!J27</f>
        <v>2</v>
      </c>
      <c r="E25" s="24">
        <f>'Показатель 6.1'!J26</f>
        <v>1</v>
      </c>
      <c r="F25" s="24">
        <f>'Показатель 6.2'!J27</f>
        <v>2</v>
      </c>
      <c r="G25" s="24">
        <f>'Показатель 6.3'!J26</f>
        <v>1</v>
      </c>
      <c r="H25" s="24">
        <f>'Показатель 7.1'!J27</f>
        <v>1</v>
      </c>
    </row>
    <row r="26" spans="1:8" ht="15.95" customHeight="1" x14ac:dyDescent="0.2">
      <c r="A26" s="20" t="s">
        <v>32</v>
      </c>
      <c r="B26" s="21">
        <f t="shared" si="0"/>
        <v>2</v>
      </c>
      <c r="C26" s="22">
        <f>'Показатель 5.1'!J27</f>
        <v>2</v>
      </c>
      <c r="D26" s="24">
        <f>'Показатель 5.2'!J28</f>
        <v>0</v>
      </c>
      <c r="E26" s="24">
        <f>'Показатель 6.1'!J27</f>
        <v>0</v>
      </c>
      <c r="F26" s="24">
        <f>'Показатель 6.2'!J28</f>
        <v>0</v>
      </c>
      <c r="G26" s="24">
        <f>'Показатель 6.3'!J27</f>
        <v>0</v>
      </c>
      <c r="H26" s="24">
        <f>'Показатель 7.1'!J28</f>
        <v>0</v>
      </c>
    </row>
    <row r="27" spans="1:8" ht="15.95" customHeight="1" x14ac:dyDescent="0.2">
      <c r="A27" s="20" t="s">
        <v>33</v>
      </c>
      <c r="B27" s="21">
        <f t="shared" si="0"/>
        <v>6</v>
      </c>
      <c r="C27" s="22">
        <f>'Показатель 5.1'!J28</f>
        <v>2</v>
      </c>
      <c r="D27" s="24">
        <f>'Показатель 5.2'!J29</f>
        <v>0</v>
      </c>
      <c r="E27" s="24">
        <f>'Показатель 6.1'!J28</f>
        <v>1</v>
      </c>
      <c r="F27" s="24">
        <f>'Показатель 6.2'!J29</f>
        <v>2</v>
      </c>
      <c r="G27" s="24">
        <f>'Показатель 6.3'!J28</f>
        <v>1</v>
      </c>
      <c r="H27" s="24">
        <f>'Показатель 7.1'!J29</f>
        <v>0</v>
      </c>
    </row>
    <row r="28" spans="1:8" ht="15.95" customHeight="1" x14ac:dyDescent="0.2">
      <c r="A28" s="20" t="s">
        <v>34</v>
      </c>
      <c r="B28" s="21">
        <f t="shared" si="0"/>
        <v>6</v>
      </c>
      <c r="C28" s="22">
        <f>'Показатель 5.1'!J29</f>
        <v>2</v>
      </c>
      <c r="D28" s="24">
        <f>'Показатель 5.2'!J30</f>
        <v>0</v>
      </c>
      <c r="E28" s="24">
        <f>'Показатель 6.1'!J29</f>
        <v>1</v>
      </c>
      <c r="F28" s="24">
        <f>'Показатель 6.2'!J30</f>
        <v>2</v>
      </c>
      <c r="G28" s="24">
        <f>'Показатель 6.3'!J29</f>
        <v>1</v>
      </c>
      <c r="H28" s="24">
        <f>'Показатель 7.1'!J30</f>
        <v>0</v>
      </c>
    </row>
    <row r="29" spans="1:8" ht="15.95" customHeight="1" x14ac:dyDescent="0.2">
      <c r="A29" s="20" t="s">
        <v>35</v>
      </c>
      <c r="B29" s="21">
        <f t="shared" si="0"/>
        <v>5.5</v>
      </c>
      <c r="C29" s="22">
        <f>'Показатель 5.1'!J30</f>
        <v>2</v>
      </c>
      <c r="D29" s="24">
        <f>'Показатель 5.2'!J31</f>
        <v>1</v>
      </c>
      <c r="E29" s="24">
        <f>'Показатель 6.1'!J30</f>
        <v>1</v>
      </c>
      <c r="F29" s="24">
        <f>'Показатель 6.2'!J31</f>
        <v>1</v>
      </c>
      <c r="G29" s="24">
        <f>'Показатель 6.3'!J30</f>
        <v>0.5</v>
      </c>
      <c r="H29" s="24">
        <f>'Показатель 7.1'!J31</f>
        <v>0</v>
      </c>
    </row>
    <row r="30" spans="1:8" ht="15.95" customHeight="1" x14ac:dyDescent="0.2">
      <c r="A30" s="20" t="s">
        <v>36</v>
      </c>
      <c r="B30" s="21">
        <f t="shared" si="0"/>
        <v>4</v>
      </c>
      <c r="C30" s="22">
        <f>'Показатель 5.1'!J31</f>
        <v>0</v>
      </c>
      <c r="D30" s="24">
        <f>'Показатель 5.2'!J32</f>
        <v>1</v>
      </c>
      <c r="E30" s="24">
        <f>'Показатель 6.1'!J31</f>
        <v>0</v>
      </c>
      <c r="F30" s="24">
        <f>'Показатель 6.2'!J32</f>
        <v>2</v>
      </c>
      <c r="G30" s="24">
        <f>'Показатель 6.3'!J31</f>
        <v>1</v>
      </c>
      <c r="H30" s="24">
        <f>'Показатель 7.1'!J32</f>
        <v>0</v>
      </c>
    </row>
    <row r="31" spans="1:8" ht="15.95" customHeight="1" x14ac:dyDescent="0.2">
      <c r="A31" s="20" t="s">
        <v>37</v>
      </c>
      <c r="B31" s="21">
        <f t="shared" si="0"/>
        <v>8</v>
      </c>
      <c r="C31" s="22">
        <f>'Показатель 5.1'!J32</f>
        <v>2</v>
      </c>
      <c r="D31" s="24">
        <f>'Показатель 5.2'!J33</f>
        <v>2</v>
      </c>
      <c r="E31" s="24">
        <f>'Показатель 6.1'!J32</f>
        <v>1</v>
      </c>
      <c r="F31" s="24">
        <f>'Показатель 6.2'!J33</f>
        <v>2</v>
      </c>
      <c r="G31" s="24">
        <f>'Показатель 6.3'!J32</f>
        <v>1</v>
      </c>
      <c r="H31" s="24">
        <f>'Показатель 7.1'!J33</f>
        <v>0</v>
      </c>
    </row>
    <row r="32" spans="1:8" ht="15.95" customHeight="1" x14ac:dyDescent="0.2">
      <c r="A32" s="20" t="s">
        <v>38</v>
      </c>
      <c r="B32" s="21">
        <f t="shared" si="0"/>
        <v>8.5</v>
      </c>
      <c r="C32" s="22">
        <f>'Показатель 5.1'!J33</f>
        <v>2</v>
      </c>
      <c r="D32" s="24">
        <f>'Показатель 5.2'!J34</f>
        <v>2</v>
      </c>
      <c r="E32" s="24">
        <f>'Показатель 6.1'!J33</f>
        <v>0.5</v>
      </c>
      <c r="F32" s="24">
        <f>'Показатель 6.2'!J34</f>
        <v>2</v>
      </c>
      <c r="G32" s="24">
        <f>'Показатель 6.3'!J33</f>
        <v>1</v>
      </c>
      <c r="H32" s="24">
        <f>'Показатель 7.1'!J34</f>
        <v>1</v>
      </c>
    </row>
    <row r="33" spans="1:8" ht="15.95" customHeight="1" x14ac:dyDescent="0.2">
      <c r="A33" s="20" t="s">
        <v>39</v>
      </c>
      <c r="B33" s="21">
        <f t="shared" si="0"/>
        <v>2</v>
      </c>
      <c r="C33" s="22">
        <f>'Показатель 5.1'!J34</f>
        <v>0</v>
      </c>
      <c r="D33" s="24">
        <f>'Показатель 5.2'!J35</f>
        <v>0</v>
      </c>
      <c r="E33" s="24">
        <f>'Показатель 6.1'!J34</f>
        <v>0</v>
      </c>
      <c r="F33" s="24">
        <f>'Показатель 6.2'!J35</f>
        <v>1</v>
      </c>
      <c r="G33" s="24">
        <f>'Показатель 6.3'!J34</f>
        <v>1</v>
      </c>
      <c r="H33" s="24">
        <f>'Показатель 7.1'!J35</f>
        <v>0</v>
      </c>
    </row>
    <row r="34" spans="1:8" ht="15.95" customHeight="1" x14ac:dyDescent="0.2">
      <c r="A34" s="20" t="s">
        <v>40</v>
      </c>
      <c r="B34" s="21">
        <f t="shared" si="0"/>
        <v>8</v>
      </c>
      <c r="C34" s="22">
        <f>'Показатель 5.1'!J35</f>
        <v>2</v>
      </c>
      <c r="D34" s="24">
        <f>'Показатель 5.2'!J36</f>
        <v>2</v>
      </c>
      <c r="E34" s="24">
        <f>'Показатель 6.1'!J35</f>
        <v>1</v>
      </c>
      <c r="F34" s="24">
        <f>'Показатель 6.2'!J36</f>
        <v>2</v>
      </c>
      <c r="G34" s="24">
        <f>'Показатель 6.3'!J35</f>
        <v>1</v>
      </c>
      <c r="H34" s="24">
        <f>'Показатель 7.1'!J36</f>
        <v>0</v>
      </c>
    </row>
    <row r="35" spans="1:8" ht="15.95" customHeight="1" x14ac:dyDescent="0.2">
      <c r="A35" s="20" t="s">
        <v>41</v>
      </c>
      <c r="B35" s="21">
        <f t="shared" si="0"/>
        <v>6</v>
      </c>
      <c r="C35" s="22">
        <f>'Показатель 5.1'!J36</f>
        <v>2</v>
      </c>
      <c r="D35" s="24">
        <f>'Показатель 5.2'!J37</f>
        <v>0</v>
      </c>
      <c r="E35" s="24">
        <f>'Показатель 6.1'!J36</f>
        <v>1</v>
      </c>
      <c r="F35" s="24">
        <f>'Показатель 6.2'!J37</f>
        <v>2</v>
      </c>
      <c r="G35" s="24">
        <f>'Показатель 6.3'!J36</f>
        <v>1</v>
      </c>
      <c r="H35" s="24">
        <f>'Показатель 7.1'!J37</f>
        <v>0</v>
      </c>
    </row>
    <row r="36" spans="1:8" ht="15.95" customHeight="1" x14ac:dyDescent="0.2">
      <c r="A36" s="20" t="s">
        <v>42</v>
      </c>
      <c r="B36" s="21">
        <f t="shared" si="0"/>
        <v>9</v>
      </c>
      <c r="C36" s="22">
        <f>'Показатель 5.1'!J37</f>
        <v>2</v>
      </c>
      <c r="D36" s="24">
        <f>'Показатель 5.2'!J38</f>
        <v>2</v>
      </c>
      <c r="E36" s="24">
        <f>'Показатель 6.1'!J37</f>
        <v>1</v>
      </c>
      <c r="F36" s="24">
        <f>'Показатель 6.2'!J38</f>
        <v>2</v>
      </c>
      <c r="G36" s="24">
        <f>'Показатель 6.3'!J37</f>
        <v>1</v>
      </c>
      <c r="H36" s="24">
        <f>'Показатель 7.1'!J38</f>
        <v>1</v>
      </c>
    </row>
    <row r="37" spans="1:8" ht="15.95" customHeight="1" x14ac:dyDescent="0.2">
      <c r="A37" s="20" t="s">
        <v>43</v>
      </c>
      <c r="B37" s="21">
        <f t="shared" si="0"/>
        <v>6</v>
      </c>
      <c r="C37" s="22">
        <f>'Показатель 5.1'!J38</f>
        <v>2</v>
      </c>
      <c r="D37" s="24">
        <f>'Показатель 5.2'!J39</f>
        <v>2</v>
      </c>
      <c r="E37" s="24">
        <f>'Показатель 6.1'!J38</f>
        <v>1</v>
      </c>
      <c r="F37" s="24">
        <f>'Показатель 6.2'!J39</f>
        <v>0</v>
      </c>
      <c r="G37" s="24">
        <f>'Показатель 6.3'!J38</f>
        <v>1</v>
      </c>
      <c r="H37" s="24">
        <f>'Показатель 7.1'!J39</f>
        <v>0</v>
      </c>
    </row>
    <row r="38" spans="1:8" ht="15.95" customHeight="1" x14ac:dyDescent="0.2">
      <c r="A38" s="20" t="s">
        <v>44</v>
      </c>
      <c r="B38" s="21">
        <f t="shared" si="0"/>
        <v>6</v>
      </c>
      <c r="C38" s="22">
        <f>'Показатель 5.1'!J39</f>
        <v>2</v>
      </c>
      <c r="D38" s="24">
        <f>'Показатель 5.2'!J40</f>
        <v>2</v>
      </c>
      <c r="E38" s="24">
        <f>'Показатель 6.1'!J39</f>
        <v>1</v>
      </c>
      <c r="F38" s="24">
        <f>'Показатель 6.2'!J40</f>
        <v>0</v>
      </c>
      <c r="G38" s="24">
        <f>'Показатель 6.3'!J39</f>
        <v>1</v>
      </c>
      <c r="H38" s="24">
        <f>'Показатель 7.1'!J40</f>
        <v>0</v>
      </c>
    </row>
    <row r="39" spans="1:8" ht="15.95" customHeight="1" x14ac:dyDescent="0.2">
      <c r="A39" s="20" t="s">
        <v>45</v>
      </c>
      <c r="B39" s="21">
        <f t="shared" si="0"/>
        <v>9</v>
      </c>
      <c r="C39" s="22">
        <f>'Показатель 5.1'!J40</f>
        <v>2</v>
      </c>
      <c r="D39" s="24">
        <f>'Показатель 5.2'!J41</f>
        <v>2</v>
      </c>
      <c r="E39" s="24">
        <f>'Показатель 6.1'!J40</f>
        <v>1</v>
      </c>
      <c r="F39" s="24">
        <f>'Показатель 6.2'!J41</f>
        <v>2</v>
      </c>
      <c r="G39" s="24">
        <f>'Показатель 6.3'!J40</f>
        <v>0</v>
      </c>
      <c r="H39" s="24">
        <f>'Показатель 7.1'!J41</f>
        <v>2</v>
      </c>
    </row>
    <row r="40" spans="1:8" ht="15.95" customHeight="1" x14ac:dyDescent="0.2">
      <c r="A40" s="20" t="s">
        <v>46</v>
      </c>
      <c r="B40" s="21">
        <f t="shared" si="0"/>
        <v>7</v>
      </c>
      <c r="C40" s="22">
        <f>'Показатель 5.1'!J41</f>
        <v>2</v>
      </c>
      <c r="D40" s="24">
        <f>'Показатель 5.2'!J42</f>
        <v>0</v>
      </c>
      <c r="E40" s="24">
        <f>'Показатель 6.1'!J41</f>
        <v>1</v>
      </c>
      <c r="F40" s="24">
        <f>'Показатель 6.2'!J42</f>
        <v>2</v>
      </c>
      <c r="G40" s="24">
        <f>'Показатель 6.3'!J41</f>
        <v>1</v>
      </c>
      <c r="H40" s="24">
        <f>'Показатель 7.1'!J42</f>
        <v>1</v>
      </c>
    </row>
    <row r="41" spans="1:8" ht="15.95" customHeight="1" x14ac:dyDescent="0.2">
      <c r="A41" s="20" t="s">
        <v>47</v>
      </c>
      <c r="B41" s="21">
        <f t="shared" si="0"/>
        <v>7</v>
      </c>
      <c r="C41" s="22">
        <f>'Показатель 5.1'!J42</f>
        <v>2</v>
      </c>
      <c r="D41" s="24">
        <f>'Показатель 5.2'!J43</f>
        <v>2</v>
      </c>
      <c r="E41" s="24">
        <f>'Показатель 6.1'!J42</f>
        <v>0</v>
      </c>
      <c r="F41" s="24">
        <f>'Показатель 6.2'!J43</f>
        <v>1</v>
      </c>
      <c r="G41" s="24">
        <f>'Показатель 6.3'!J42</f>
        <v>1</v>
      </c>
      <c r="H41" s="24">
        <f>'Показатель 7.1'!J43</f>
        <v>1</v>
      </c>
    </row>
    <row r="42" spans="1:8" ht="15.95" customHeight="1" x14ac:dyDescent="0.2">
      <c r="A42" s="20" t="s">
        <v>48</v>
      </c>
      <c r="B42" s="21">
        <f t="shared" si="0"/>
        <v>3.5</v>
      </c>
      <c r="C42" s="22">
        <f>'Показатель 5.1'!J43</f>
        <v>2</v>
      </c>
      <c r="D42" s="24">
        <f>'Показатель 5.2'!J44</f>
        <v>0</v>
      </c>
      <c r="E42" s="24">
        <f>'Показатель 6.1'!J43</f>
        <v>0</v>
      </c>
      <c r="F42" s="24">
        <f>'Показатель 6.2'!J44</f>
        <v>1</v>
      </c>
      <c r="G42" s="24">
        <f>'Показатель 6.3'!J43</f>
        <v>0.5</v>
      </c>
      <c r="H42" s="24">
        <f>'Показатель 7.1'!J44</f>
        <v>0</v>
      </c>
    </row>
    <row r="43" spans="1:8" ht="15.95" customHeight="1" x14ac:dyDescent="0.2">
      <c r="A43" s="20" t="s">
        <v>49</v>
      </c>
      <c r="B43" s="21">
        <f t="shared" si="0"/>
        <v>8</v>
      </c>
      <c r="C43" s="22">
        <f>'Показатель 5.1'!J44</f>
        <v>2</v>
      </c>
      <c r="D43" s="24">
        <f>'Показатель 5.2'!J45</f>
        <v>2</v>
      </c>
      <c r="E43" s="24">
        <f>'Показатель 6.1'!J44</f>
        <v>0</v>
      </c>
      <c r="F43" s="24">
        <f>'Показатель 6.2'!J45</f>
        <v>2</v>
      </c>
      <c r="G43" s="24">
        <f>'Показатель 6.3'!J44</f>
        <v>1</v>
      </c>
      <c r="H43" s="24">
        <f>'Показатель 7.1'!J45</f>
        <v>1</v>
      </c>
    </row>
    <row r="44" spans="1:8" ht="15.95" customHeight="1" x14ac:dyDescent="0.2">
      <c r="A44" s="20" t="s">
        <v>50</v>
      </c>
      <c r="B44" s="21">
        <f t="shared" si="0"/>
        <v>8</v>
      </c>
      <c r="C44" s="22">
        <f>'Показатель 5.1'!J45</f>
        <v>2</v>
      </c>
      <c r="D44" s="24">
        <f>'Показатель 5.2'!J46</f>
        <v>2</v>
      </c>
      <c r="E44" s="24">
        <f>'Показатель 6.1'!J45</f>
        <v>1</v>
      </c>
      <c r="F44" s="24">
        <f>'Показатель 6.2'!J46</f>
        <v>2</v>
      </c>
      <c r="G44" s="24">
        <f>'Показатель 6.3'!J45</f>
        <v>1</v>
      </c>
      <c r="H44" s="24">
        <f>'Показатель 7.1'!J46</f>
        <v>0</v>
      </c>
    </row>
    <row r="45" spans="1:8" ht="15.95" customHeight="1" x14ac:dyDescent="0.2">
      <c r="A45" s="20" t="s">
        <v>51</v>
      </c>
      <c r="B45" s="21">
        <f t="shared" si="0"/>
        <v>6.5</v>
      </c>
      <c r="C45" s="22">
        <f>'Показатель 5.1'!J46</f>
        <v>2</v>
      </c>
      <c r="D45" s="24">
        <f>'Показатель 5.2'!J47</f>
        <v>2</v>
      </c>
      <c r="E45" s="24">
        <f>'Показатель 6.1'!J46</f>
        <v>1</v>
      </c>
      <c r="F45" s="24">
        <f>'Показатель 6.2'!J47</f>
        <v>1</v>
      </c>
      <c r="G45" s="24">
        <f>'Показатель 6.3'!J46</f>
        <v>0.5</v>
      </c>
      <c r="H45" s="24">
        <f>'Показатель 7.1'!J47</f>
        <v>0</v>
      </c>
    </row>
    <row r="46" spans="1:8" ht="15.95" customHeight="1" x14ac:dyDescent="0.2">
      <c r="A46" s="20" t="s">
        <v>52</v>
      </c>
      <c r="B46" s="21">
        <f t="shared" si="0"/>
        <v>3.5</v>
      </c>
      <c r="C46" s="22">
        <f>'Показатель 5.1'!J47</f>
        <v>0</v>
      </c>
      <c r="D46" s="24">
        <f>'Показатель 5.2'!J48</f>
        <v>2</v>
      </c>
      <c r="E46" s="24">
        <f>'Показатель 6.1'!J47</f>
        <v>0</v>
      </c>
      <c r="F46" s="24">
        <f>'Показатель 6.2'!J48</f>
        <v>1</v>
      </c>
      <c r="G46" s="24">
        <f>'Показатель 6.3'!J47</f>
        <v>0.5</v>
      </c>
      <c r="H46" s="24">
        <f>'Показатель 7.1'!J48</f>
        <v>0</v>
      </c>
    </row>
    <row r="47" spans="1:8" ht="15.95" customHeight="1" x14ac:dyDescent="0.2">
      <c r="A47" s="20" t="s">
        <v>53</v>
      </c>
      <c r="B47" s="21">
        <f t="shared" si="0"/>
        <v>7.5</v>
      </c>
      <c r="C47" s="22">
        <f>'Показатель 5.1'!J48</f>
        <v>2</v>
      </c>
      <c r="D47" s="24">
        <f>'Показатель 5.2'!J49</f>
        <v>2</v>
      </c>
      <c r="E47" s="24">
        <f>'Показатель 6.1'!J48</f>
        <v>0.5</v>
      </c>
      <c r="F47" s="24">
        <f>'Показатель 6.2'!J49</f>
        <v>2</v>
      </c>
      <c r="G47" s="24">
        <f>'Показатель 6.3'!J48</f>
        <v>1</v>
      </c>
      <c r="H47" s="24">
        <f>'Показатель 7.1'!J49</f>
        <v>0</v>
      </c>
    </row>
    <row r="48" spans="1:8" ht="15.95" customHeight="1" x14ac:dyDescent="0.2">
      <c r="A48" s="20" t="s">
        <v>54</v>
      </c>
      <c r="B48" s="21">
        <f t="shared" si="0"/>
        <v>5</v>
      </c>
      <c r="C48" s="22">
        <f>'Показатель 5.1'!J49</f>
        <v>2</v>
      </c>
      <c r="D48" s="24">
        <f>'Показатель 5.2'!J50</f>
        <v>1</v>
      </c>
      <c r="E48" s="24">
        <f>'Показатель 6.1'!J49</f>
        <v>1</v>
      </c>
      <c r="F48" s="24">
        <f>'Показатель 6.2'!J50</f>
        <v>1</v>
      </c>
      <c r="G48" s="24">
        <f>'Показатель 6.3'!J49</f>
        <v>0</v>
      </c>
      <c r="H48" s="24">
        <f>'Показатель 7.1'!J50</f>
        <v>0</v>
      </c>
    </row>
    <row r="49" spans="1:8" ht="15.95" customHeight="1" x14ac:dyDescent="0.2">
      <c r="A49" s="20" t="s">
        <v>55</v>
      </c>
      <c r="B49" s="21">
        <f t="shared" si="0"/>
        <v>8</v>
      </c>
      <c r="C49" s="22">
        <f>'Показатель 5.1'!J50</f>
        <v>2</v>
      </c>
      <c r="D49" s="24">
        <f>'Показатель 5.2'!J51</f>
        <v>2</v>
      </c>
      <c r="E49" s="24">
        <f>'Показатель 6.1'!J50</f>
        <v>1</v>
      </c>
      <c r="F49" s="24">
        <f>'Показатель 6.2'!J51</f>
        <v>2</v>
      </c>
      <c r="G49" s="24">
        <f>'Показатель 6.3'!J50</f>
        <v>1</v>
      </c>
      <c r="H49" s="24">
        <f>'Показатель 7.1'!J51</f>
        <v>0</v>
      </c>
    </row>
  </sheetData>
  <mergeCells count="1">
    <mergeCell ref="A1:H1"/>
  </mergeCells>
  <pageMargins left="0.70866141732283472" right="0.70866141732283472" top="0.35433070866141736" bottom="0.35433070866141736" header="0.31496062992125984" footer="0.31496062992125984"/>
  <pageSetup paperSize="9"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19" activePane="bottomLeft" state="frozen"/>
      <selection activeCell="G43" sqref="G43"/>
      <selection pane="bottomLeft" activeCell="G43" sqref="G43"/>
    </sheetView>
  </sheetViews>
  <sheetFormatPr defaultRowHeight="15" x14ac:dyDescent="0.25"/>
  <cols>
    <col min="1" max="1" width="6.140625" customWidth="1"/>
    <col min="2" max="2" width="110.28515625" customWidth="1"/>
    <col min="3" max="3" width="7.42578125" customWidth="1"/>
  </cols>
  <sheetData>
    <row r="1" spans="1:3" ht="15.75" x14ac:dyDescent="0.25">
      <c r="A1" s="26" t="s">
        <v>56</v>
      </c>
      <c r="B1" s="26"/>
      <c r="C1" s="26"/>
    </row>
    <row r="2" spans="1:3" ht="15.75" x14ac:dyDescent="0.25">
      <c r="A2" s="27"/>
      <c r="B2" s="27"/>
      <c r="C2" s="27"/>
    </row>
    <row r="3" spans="1:3" x14ac:dyDescent="0.25">
      <c r="A3" s="28"/>
      <c r="B3" s="28"/>
      <c r="C3" s="29"/>
    </row>
    <row r="4" spans="1:3" ht="15" customHeight="1" x14ac:dyDescent="0.25">
      <c r="A4" s="30" t="s">
        <v>57</v>
      </c>
      <c r="B4" s="31" t="s">
        <v>58</v>
      </c>
      <c r="C4" s="31" t="s">
        <v>59</v>
      </c>
    </row>
    <row r="5" spans="1:3" x14ac:dyDescent="0.25">
      <c r="A5" s="30"/>
      <c r="B5" s="31"/>
      <c r="C5" s="31"/>
    </row>
    <row r="6" spans="1:3" x14ac:dyDescent="0.25">
      <c r="A6" s="32" t="s">
        <v>60</v>
      </c>
      <c r="B6" s="33" t="s">
        <v>61</v>
      </c>
      <c r="C6" s="34">
        <f>C9+C13</f>
        <v>4</v>
      </c>
    </row>
    <row r="7" spans="1:3" ht="36.75" customHeight="1" x14ac:dyDescent="0.25">
      <c r="A7" s="35" t="s">
        <v>62</v>
      </c>
      <c r="B7" s="36" t="s">
        <v>63</v>
      </c>
      <c r="C7" s="37"/>
    </row>
    <row r="8" spans="1:3" ht="87.75" customHeight="1" x14ac:dyDescent="0.25">
      <c r="A8" s="35"/>
      <c r="B8" s="38" t="s">
        <v>64</v>
      </c>
      <c r="C8" s="37"/>
    </row>
    <row r="9" spans="1:3" x14ac:dyDescent="0.25">
      <c r="A9" s="39"/>
      <c r="B9" s="40" t="s">
        <v>65</v>
      </c>
      <c r="C9" s="41">
        <v>2</v>
      </c>
    </row>
    <row r="10" spans="1:3" x14ac:dyDescent="0.25">
      <c r="A10" s="39"/>
      <c r="B10" s="42" t="s">
        <v>66</v>
      </c>
      <c r="C10" s="41">
        <v>0</v>
      </c>
    </row>
    <row r="11" spans="1:3" ht="38.25" customHeight="1" x14ac:dyDescent="0.25">
      <c r="A11" s="43" t="s">
        <v>67</v>
      </c>
      <c r="B11" s="36" t="s">
        <v>68</v>
      </c>
      <c r="C11" s="44"/>
    </row>
    <row r="12" spans="1:3" ht="136.5" customHeight="1" x14ac:dyDescent="0.25">
      <c r="A12" s="43"/>
      <c r="B12" s="45" t="s">
        <v>69</v>
      </c>
      <c r="C12" s="44"/>
    </row>
    <row r="13" spans="1:3" x14ac:dyDescent="0.25">
      <c r="A13" s="46"/>
      <c r="B13" s="40" t="s">
        <v>70</v>
      </c>
      <c r="C13" s="41">
        <v>2</v>
      </c>
    </row>
    <row r="14" spans="1:3" x14ac:dyDescent="0.25">
      <c r="A14" s="46"/>
      <c r="B14" s="40" t="s">
        <v>71</v>
      </c>
      <c r="C14" s="41">
        <v>1</v>
      </c>
    </row>
    <row r="15" spans="1:3" x14ac:dyDescent="0.25">
      <c r="A15" s="46"/>
      <c r="B15" s="42" t="s">
        <v>72</v>
      </c>
      <c r="C15" s="41">
        <v>0</v>
      </c>
    </row>
    <row r="16" spans="1:3" x14ac:dyDescent="0.25">
      <c r="A16" s="47" t="s">
        <v>73</v>
      </c>
      <c r="B16" s="33" t="s">
        <v>74</v>
      </c>
      <c r="C16" s="34">
        <f>C19+C23+C28</f>
        <v>4</v>
      </c>
    </row>
    <row r="17" spans="1:3" ht="34.5" customHeight="1" x14ac:dyDescent="0.25">
      <c r="A17" s="48" t="s">
        <v>75</v>
      </c>
      <c r="B17" s="36" t="s">
        <v>76</v>
      </c>
      <c r="C17" s="49"/>
    </row>
    <row r="18" spans="1:3" ht="171" customHeight="1" x14ac:dyDescent="0.25">
      <c r="A18" s="50"/>
      <c r="B18" s="45" t="s">
        <v>77</v>
      </c>
      <c r="C18" s="51"/>
    </row>
    <row r="19" spans="1:3" ht="15" customHeight="1" x14ac:dyDescent="0.25">
      <c r="A19" s="52"/>
      <c r="B19" s="40" t="s">
        <v>78</v>
      </c>
      <c r="C19" s="41">
        <v>1</v>
      </c>
    </row>
    <row r="20" spans="1:3" x14ac:dyDescent="0.25">
      <c r="A20" s="52"/>
      <c r="B20" s="40" t="s">
        <v>79</v>
      </c>
      <c r="C20" s="41">
        <v>0</v>
      </c>
    </row>
    <row r="21" spans="1:3" ht="45.75" customHeight="1" x14ac:dyDescent="0.25">
      <c r="A21" s="48" t="s">
        <v>80</v>
      </c>
      <c r="B21" s="36" t="s">
        <v>81</v>
      </c>
      <c r="C21" s="49"/>
    </row>
    <row r="22" spans="1:3" ht="101.25" customHeight="1" x14ac:dyDescent="0.25">
      <c r="A22" s="50"/>
      <c r="B22" s="38" t="s">
        <v>82</v>
      </c>
      <c r="C22" s="51"/>
    </row>
    <row r="23" spans="1:3" x14ac:dyDescent="0.25">
      <c r="A23" s="52"/>
      <c r="B23" s="40" t="s">
        <v>83</v>
      </c>
      <c r="C23" s="41">
        <v>2</v>
      </c>
    </row>
    <row r="24" spans="1:3" x14ac:dyDescent="0.25">
      <c r="A24" s="52"/>
      <c r="B24" s="40" t="s">
        <v>84</v>
      </c>
      <c r="C24" s="41">
        <v>1</v>
      </c>
    </row>
    <row r="25" spans="1:3" x14ac:dyDescent="0.25">
      <c r="A25" s="52"/>
      <c r="B25" s="40" t="s">
        <v>79</v>
      </c>
      <c r="C25" s="41">
        <v>0</v>
      </c>
    </row>
    <row r="26" spans="1:3" ht="33.75" customHeight="1" x14ac:dyDescent="0.25">
      <c r="A26" s="48" t="s">
        <v>85</v>
      </c>
      <c r="B26" s="36" t="s">
        <v>86</v>
      </c>
      <c r="C26" s="49"/>
    </row>
    <row r="27" spans="1:3" ht="69" customHeight="1" x14ac:dyDescent="0.25">
      <c r="A27" s="50"/>
      <c r="B27" s="45" t="s">
        <v>87</v>
      </c>
      <c r="C27" s="51"/>
    </row>
    <row r="28" spans="1:3" x14ac:dyDescent="0.25">
      <c r="A28" s="52"/>
      <c r="B28" s="40" t="s">
        <v>88</v>
      </c>
      <c r="C28" s="41">
        <v>1</v>
      </c>
    </row>
    <row r="29" spans="1:3" x14ac:dyDescent="0.25">
      <c r="A29" s="52"/>
      <c r="B29" s="40" t="s">
        <v>79</v>
      </c>
      <c r="C29" s="41">
        <v>0</v>
      </c>
    </row>
    <row r="30" spans="1:3" x14ac:dyDescent="0.25">
      <c r="A30" s="47" t="s">
        <v>89</v>
      </c>
      <c r="B30" s="33" t="s">
        <v>90</v>
      </c>
      <c r="C30" s="34">
        <f>C33</f>
        <v>2</v>
      </c>
    </row>
    <row r="31" spans="1:3" ht="34.5" customHeight="1" x14ac:dyDescent="0.25">
      <c r="A31" s="48" t="s">
        <v>91</v>
      </c>
      <c r="B31" s="36" t="s">
        <v>92</v>
      </c>
      <c r="C31" s="49"/>
    </row>
    <row r="32" spans="1:3" ht="94.5" customHeight="1" x14ac:dyDescent="0.25">
      <c r="A32" s="50"/>
      <c r="B32" s="45" t="s">
        <v>93</v>
      </c>
      <c r="C32" s="51"/>
    </row>
    <row r="33" spans="1:3" ht="41.25" customHeight="1" x14ac:dyDescent="0.25">
      <c r="A33" s="52"/>
      <c r="B33" s="40" t="s">
        <v>94</v>
      </c>
      <c r="C33" s="41">
        <v>2</v>
      </c>
    </row>
    <row r="34" spans="1:3" ht="25.5" x14ac:dyDescent="0.25">
      <c r="A34" s="52"/>
      <c r="B34" s="40" t="s">
        <v>95</v>
      </c>
      <c r="C34" s="41">
        <v>1</v>
      </c>
    </row>
    <row r="35" spans="1:3" ht="25.5" x14ac:dyDescent="0.25">
      <c r="A35" s="52"/>
      <c r="B35" s="40" t="s">
        <v>96</v>
      </c>
      <c r="C35" s="41">
        <v>0</v>
      </c>
    </row>
    <row r="36" spans="1:3" x14ac:dyDescent="0.25">
      <c r="A36" s="53"/>
      <c r="B36" s="54" t="s">
        <v>97</v>
      </c>
      <c r="C36" s="55">
        <f>C6+C16+C30</f>
        <v>10</v>
      </c>
    </row>
  </sheetData>
  <mergeCells count="16">
    <mergeCell ref="A26:A27"/>
    <mergeCell ref="C26:C27"/>
    <mergeCell ref="A31:A32"/>
    <mergeCell ref="C31:C32"/>
    <mergeCell ref="A11:A12"/>
    <mergeCell ref="C11:C12"/>
    <mergeCell ref="A17:A18"/>
    <mergeCell ref="C17:C18"/>
    <mergeCell ref="A21:A22"/>
    <mergeCell ref="C21:C22"/>
    <mergeCell ref="A1:C1"/>
    <mergeCell ref="A4:A5"/>
    <mergeCell ref="B4:B5"/>
    <mergeCell ref="C4:C5"/>
    <mergeCell ref="A7:A8"/>
    <mergeCell ref="C7:C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85" zoomScaleNormal="100" zoomScaleSheetLayoutView="85" workbookViewId="0">
      <pane ySplit="6" topLeftCell="A7" activePane="bottomLeft" state="frozenSplit"/>
      <selection activeCell="G43" sqref="G43"/>
      <selection pane="bottomLeft" activeCell="G43" sqref="G43"/>
    </sheetView>
  </sheetViews>
  <sheetFormatPr defaultRowHeight="12.75" x14ac:dyDescent="0.2"/>
  <cols>
    <col min="1" max="1" width="3.85546875" style="95" customWidth="1"/>
    <col min="2" max="2" width="23.28515625" style="3" customWidth="1"/>
    <col min="3" max="3" width="55.140625" style="101" customWidth="1"/>
    <col min="4" max="4" width="16.28515625" style="101" customWidth="1"/>
    <col min="5" max="5" width="25.28515625" style="101" customWidth="1"/>
    <col min="6" max="6" width="11" style="101" customWidth="1"/>
    <col min="7" max="7" width="12.140625" style="101" customWidth="1"/>
    <col min="8" max="8" width="10.42578125" style="101" customWidth="1"/>
    <col min="9" max="9" width="10.42578125" style="3" customWidth="1"/>
    <col min="10" max="10" width="9.140625" style="3"/>
    <col min="11" max="11" width="49.7109375" style="3" customWidth="1"/>
    <col min="12" max="12" width="39.85546875" style="3" customWidth="1"/>
    <col min="13" max="16384" width="9.140625" style="3"/>
  </cols>
  <sheetData>
    <row r="1" spans="1:12" s="59" customFormat="1" ht="17.25" customHeight="1" x14ac:dyDescent="0.25">
      <c r="A1" s="56" t="s">
        <v>98</v>
      </c>
      <c r="B1" s="57"/>
      <c r="C1" s="57"/>
      <c r="D1" s="57"/>
      <c r="E1" s="57"/>
      <c r="F1" s="57"/>
      <c r="G1" s="57"/>
      <c r="H1" s="57"/>
      <c r="I1" s="57"/>
      <c r="J1" s="57"/>
      <c r="K1"/>
      <c r="L1" s="58"/>
    </row>
    <row r="2" spans="1:12" ht="16.5" customHeight="1" x14ac:dyDescent="0.2">
      <c r="A2" s="60" t="s">
        <v>99</v>
      </c>
      <c r="B2" s="61"/>
      <c r="C2" s="62"/>
      <c r="D2" s="62"/>
      <c r="E2" s="62"/>
      <c r="F2" s="62"/>
      <c r="G2" s="62"/>
      <c r="H2" s="58"/>
    </row>
    <row r="3" spans="1:12" ht="27.75" customHeight="1" x14ac:dyDescent="0.2">
      <c r="A3" s="63"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63"/>
      <c r="C3" s="63"/>
      <c r="D3" s="63"/>
      <c r="E3" s="63"/>
      <c r="F3" s="63"/>
      <c r="G3" s="63"/>
      <c r="H3" s="63"/>
      <c r="I3" s="63"/>
      <c r="J3" s="63"/>
      <c r="K3" s="63"/>
      <c r="L3" s="63"/>
    </row>
    <row r="4" spans="1:12" ht="51" customHeight="1" x14ac:dyDescent="0.2">
      <c r="A4" s="64" t="s">
        <v>57</v>
      </c>
      <c r="B4" s="8" t="s">
        <v>3</v>
      </c>
      <c r="C4" s="8"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8" t="s">
        <v>100</v>
      </c>
      <c r="E4" s="64" t="s">
        <v>101</v>
      </c>
      <c r="F4" s="64" t="s">
        <v>102</v>
      </c>
      <c r="G4" s="64"/>
      <c r="H4" s="64"/>
      <c r="I4" s="64"/>
      <c r="J4" s="64"/>
      <c r="K4" s="64" t="s">
        <v>103</v>
      </c>
      <c r="L4" s="64" t="s">
        <v>104</v>
      </c>
    </row>
    <row r="5" spans="1:12" s="67" customFormat="1" ht="30.75" customHeight="1" x14ac:dyDescent="0.2">
      <c r="A5" s="64"/>
      <c r="B5" s="64" t="s">
        <v>105</v>
      </c>
      <c r="C5" s="11" t="str">
        <f>'Методика III этап'!B9</f>
        <v>Опубликованы, или внесение изменений в решение не осуществлялось</v>
      </c>
      <c r="D5" s="65" t="s">
        <v>106</v>
      </c>
      <c r="E5" s="64"/>
      <c r="F5" s="66" t="s">
        <v>107</v>
      </c>
      <c r="G5" s="65" t="s">
        <v>108</v>
      </c>
      <c r="H5" s="65"/>
      <c r="I5" s="65"/>
      <c r="J5" s="66" t="s">
        <v>109</v>
      </c>
      <c r="K5" s="64"/>
      <c r="L5" s="64"/>
    </row>
    <row r="6" spans="1:12" s="67" customFormat="1" ht="46.5" customHeight="1" x14ac:dyDescent="0.2">
      <c r="A6" s="64"/>
      <c r="B6" s="64"/>
      <c r="C6" s="11" t="str">
        <f>'Методика III этап'!B10</f>
        <v xml:space="preserve">Не опубликованы или опубликованы в отдельных случаях </v>
      </c>
      <c r="D6" s="65"/>
      <c r="E6" s="64"/>
      <c r="F6" s="66"/>
      <c r="G6" s="11" t="s">
        <v>110</v>
      </c>
      <c r="H6" s="11" t="s">
        <v>111</v>
      </c>
      <c r="I6" s="11" t="s">
        <v>112</v>
      </c>
      <c r="J6" s="66"/>
      <c r="K6" s="64"/>
      <c r="L6" s="64"/>
    </row>
    <row r="7" spans="1:12" s="19" customFormat="1" x14ac:dyDescent="0.2">
      <c r="A7" s="68"/>
      <c r="B7" s="69" t="s">
        <v>11</v>
      </c>
      <c r="C7" s="70"/>
      <c r="D7" s="70"/>
      <c r="E7" s="71"/>
      <c r="F7" s="72"/>
      <c r="G7" s="72"/>
      <c r="H7" s="72"/>
      <c r="I7" s="72"/>
      <c r="J7" s="72"/>
      <c r="K7" s="73"/>
      <c r="L7" s="53"/>
    </row>
    <row r="8" spans="1:12" s="82" customFormat="1" ht="25.5" x14ac:dyDescent="0.2">
      <c r="A8" s="74">
        <v>1</v>
      </c>
      <c r="B8" s="75" t="s">
        <v>14</v>
      </c>
      <c r="C8" s="76" t="s">
        <v>65</v>
      </c>
      <c r="D8" s="77" t="s">
        <v>113</v>
      </c>
      <c r="E8" s="78"/>
      <c r="F8" s="79">
        <f>IF(C8=$C$5,2,0)</f>
        <v>2</v>
      </c>
      <c r="G8" s="79"/>
      <c r="H8" s="79"/>
      <c r="I8" s="79"/>
      <c r="J8" s="79">
        <f>F8*(1-G8)*(1-H8)*(1-I8)</f>
        <v>2</v>
      </c>
      <c r="K8" s="80" t="s">
        <v>114</v>
      </c>
      <c r="L8" s="81"/>
    </row>
    <row r="9" spans="1:12" s="82" customFormat="1" ht="39.75" customHeight="1" x14ac:dyDescent="0.2">
      <c r="A9" s="74">
        <v>2</v>
      </c>
      <c r="B9" s="75" t="s">
        <v>15</v>
      </c>
      <c r="C9" s="76" t="s">
        <v>65</v>
      </c>
      <c r="D9" s="78" t="s">
        <v>115</v>
      </c>
      <c r="E9" s="77"/>
      <c r="F9" s="79">
        <f t="shared" ref="F9:F11" si="0">IF(C9=$C$5,2,0)</f>
        <v>2</v>
      </c>
      <c r="G9" s="79"/>
      <c r="H9" s="79"/>
      <c r="I9" s="79"/>
      <c r="J9" s="79">
        <f t="shared" ref="J9:J11" si="1">F9*(1-H9)*(1-I9)</f>
        <v>2</v>
      </c>
      <c r="K9" s="80" t="s">
        <v>116</v>
      </c>
      <c r="L9" s="81"/>
    </row>
    <row r="10" spans="1:12" s="82" customFormat="1" ht="38.25" x14ac:dyDescent="0.2">
      <c r="A10" s="74">
        <v>3</v>
      </c>
      <c r="B10" s="75" t="s">
        <v>16</v>
      </c>
      <c r="C10" s="76" t="s">
        <v>65</v>
      </c>
      <c r="D10" s="78" t="s">
        <v>117</v>
      </c>
      <c r="E10" s="83"/>
      <c r="F10" s="79">
        <f t="shared" si="0"/>
        <v>2</v>
      </c>
      <c r="G10" s="79"/>
      <c r="H10" s="79"/>
      <c r="I10" s="79"/>
      <c r="J10" s="79">
        <f t="shared" si="1"/>
        <v>2</v>
      </c>
      <c r="K10" s="80" t="s">
        <v>118</v>
      </c>
      <c r="L10" s="81" t="s">
        <v>119</v>
      </c>
    </row>
    <row r="11" spans="1:12" s="82" customFormat="1" ht="36.75" customHeight="1" x14ac:dyDescent="0.2">
      <c r="A11" s="74">
        <v>4</v>
      </c>
      <c r="B11" s="75" t="s">
        <v>17</v>
      </c>
      <c r="C11" s="76" t="s">
        <v>65</v>
      </c>
      <c r="D11" s="77" t="s">
        <v>113</v>
      </c>
      <c r="E11" s="84"/>
      <c r="F11" s="79">
        <f t="shared" si="0"/>
        <v>2</v>
      </c>
      <c r="G11" s="79"/>
      <c r="H11" s="79"/>
      <c r="I11" s="79"/>
      <c r="J11" s="79">
        <f t="shared" si="1"/>
        <v>2</v>
      </c>
      <c r="K11" s="80" t="s">
        <v>120</v>
      </c>
      <c r="L11" s="81"/>
    </row>
    <row r="12" spans="1:12" s="90" customFormat="1" x14ac:dyDescent="0.2">
      <c r="A12" s="85"/>
      <c r="B12" s="69" t="s">
        <v>12</v>
      </c>
      <c r="C12" s="86"/>
      <c r="D12" s="86"/>
      <c r="E12" s="87"/>
      <c r="F12" s="72"/>
      <c r="G12" s="72"/>
      <c r="H12" s="72"/>
      <c r="I12" s="72"/>
      <c r="J12" s="72"/>
      <c r="K12" s="88"/>
      <c r="L12" s="89"/>
    </row>
    <row r="13" spans="1:12" s="82" customFormat="1" ht="81.75" customHeight="1" x14ac:dyDescent="0.2">
      <c r="A13" s="74">
        <v>5</v>
      </c>
      <c r="B13" s="75" t="s">
        <v>18</v>
      </c>
      <c r="C13" s="76" t="s">
        <v>65</v>
      </c>
      <c r="D13" s="77" t="s">
        <v>113</v>
      </c>
      <c r="E13" s="84"/>
      <c r="F13" s="79">
        <f>IF(C13=$C$5,2,0)</f>
        <v>2</v>
      </c>
      <c r="G13" s="79"/>
      <c r="H13" s="79"/>
      <c r="I13" s="79"/>
      <c r="J13" s="79">
        <f>F13*(1-H13)*(1-I13)*(1-G13)</f>
        <v>2</v>
      </c>
      <c r="K13" s="80" t="s">
        <v>121</v>
      </c>
      <c r="L13" s="91" t="s">
        <v>122</v>
      </c>
    </row>
    <row r="14" spans="1:12" s="82" customFormat="1" ht="25.5" x14ac:dyDescent="0.2">
      <c r="A14" s="74">
        <v>6</v>
      </c>
      <c r="B14" s="75" t="s">
        <v>19</v>
      </c>
      <c r="C14" s="76" t="s">
        <v>65</v>
      </c>
      <c r="D14" s="77" t="s">
        <v>123</v>
      </c>
      <c r="E14" s="78"/>
      <c r="F14" s="79">
        <f t="shared" ref="F14:F50" si="2">IF(C14=$C$5,2,0)</f>
        <v>2</v>
      </c>
      <c r="G14" s="79">
        <v>0.5</v>
      </c>
      <c r="H14" s="79"/>
      <c r="I14" s="79"/>
      <c r="J14" s="79">
        <f t="shared" ref="J14:J50" si="3">F14*(1-H14)*(1-I14)*(1-G14)</f>
        <v>1</v>
      </c>
      <c r="K14" s="80" t="s">
        <v>124</v>
      </c>
      <c r="L14" s="91"/>
    </row>
    <row r="15" spans="1:12" s="82" customFormat="1" ht="25.5" x14ac:dyDescent="0.2">
      <c r="A15" s="74">
        <v>7</v>
      </c>
      <c r="B15" s="75" t="s">
        <v>20</v>
      </c>
      <c r="C15" s="76" t="s">
        <v>65</v>
      </c>
      <c r="D15" s="77" t="s">
        <v>125</v>
      </c>
      <c r="E15" s="84"/>
      <c r="F15" s="79">
        <f t="shared" si="2"/>
        <v>2</v>
      </c>
      <c r="G15" s="79"/>
      <c r="H15" s="79"/>
      <c r="I15" s="79"/>
      <c r="J15" s="79">
        <f t="shared" si="3"/>
        <v>2</v>
      </c>
      <c r="K15" s="80" t="s">
        <v>126</v>
      </c>
      <c r="L15" s="91"/>
    </row>
    <row r="16" spans="1:12" s="82" customFormat="1" ht="25.5" x14ac:dyDescent="0.2">
      <c r="A16" s="74">
        <v>8</v>
      </c>
      <c r="B16" s="75" t="s">
        <v>21</v>
      </c>
      <c r="C16" s="76" t="s">
        <v>65</v>
      </c>
      <c r="D16" s="77" t="s">
        <v>125</v>
      </c>
      <c r="E16" s="78"/>
      <c r="F16" s="79">
        <f t="shared" si="2"/>
        <v>2</v>
      </c>
      <c r="G16" s="79"/>
      <c r="H16" s="79"/>
      <c r="I16" s="79"/>
      <c r="J16" s="79">
        <f t="shared" si="3"/>
        <v>2</v>
      </c>
      <c r="K16" s="80" t="s">
        <v>127</v>
      </c>
      <c r="L16" s="91"/>
    </row>
    <row r="17" spans="1:12" s="82" customFormat="1" ht="25.5" x14ac:dyDescent="0.2">
      <c r="A17" s="74">
        <v>9</v>
      </c>
      <c r="B17" s="75" t="s">
        <v>22</v>
      </c>
      <c r="C17" s="76" t="s">
        <v>65</v>
      </c>
      <c r="D17" s="77" t="s">
        <v>125</v>
      </c>
      <c r="E17" s="78"/>
      <c r="F17" s="79">
        <f t="shared" si="2"/>
        <v>2</v>
      </c>
      <c r="G17" s="79"/>
      <c r="H17" s="79"/>
      <c r="I17" s="79"/>
      <c r="J17" s="79">
        <f t="shared" si="3"/>
        <v>2</v>
      </c>
      <c r="K17" s="80" t="s">
        <v>128</v>
      </c>
      <c r="L17" s="91"/>
    </row>
    <row r="18" spans="1:12" s="82" customFormat="1" ht="63.75" x14ac:dyDescent="0.2">
      <c r="A18" s="74">
        <v>10</v>
      </c>
      <c r="B18" s="75" t="s">
        <v>23</v>
      </c>
      <c r="C18" s="76" t="s">
        <v>65</v>
      </c>
      <c r="D18" s="77" t="s">
        <v>113</v>
      </c>
      <c r="E18" s="78"/>
      <c r="F18" s="79">
        <f t="shared" si="2"/>
        <v>2</v>
      </c>
      <c r="G18" s="79"/>
      <c r="H18" s="79"/>
      <c r="I18" s="79">
        <v>0.5</v>
      </c>
      <c r="J18" s="79">
        <f t="shared" si="3"/>
        <v>1</v>
      </c>
      <c r="K18" s="80" t="s">
        <v>129</v>
      </c>
      <c r="L18" s="91" t="s">
        <v>130</v>
      </c>
    </row>
    <row r="19" spans="1:12" s="82" customFormat="1" ht="81" customHeight="1" x14ac:dyDescent="0.2">
      <c r="A19" s="74">
        <v>11</v>
      </c>
      <c r="B19" s="75" t="s">
        <v>24</v>
      </c>
      <c r="C19" s="76" t="s">
        <v>65</v>
      </c>
      <c r="D19" s="77" t="s">
        <v>113</v>
      </c>
      <c r="E19" s="78"/>
      <c r="F19" s="79">
        <f t="shared" si="2"/>
        <v>2</v>
      </c>
      <c r="G19" s="79"/>
      <c r="H19" s="79"/>
      <c r="I19" s="79"/>
      <c r="J19" s="79">
        <f t="shared" si="3"/>
        <v>2</v>
      </c>
      <c r="K19" s="80" t="s">
        <v>131</v>
      </c>
      <c r="L19" s="91" t="s">
        <v>132</v>
      </c>
    </row>
    <row r="20" spans="1:12" s="82" customFormat="1" ht="78" customHeight="1" x14ac:dyDescent="0.2">
      <c r="A20" s="74">
        <v>12</v>
      </c>
      <c r="B20" s="75" t="s">
        <v>25</v>
      </c>
      <c r="C20" s="76" t="s">
        <v>65</v>
      </c>
      <c r="D20" s="77" t="s">
        <v>113</v>
      </c>
      <c r="E20" s="78"/>
      <c r="F20" s="79">
        <f t="shared" si="2"/>
        <v>2</v>
      </c>
      <c r="G20" s="79"/>
      <c r="H20" s="79"/>
      <c r="I20" s="79"/>
      <c r="J20" s="79">
        <f t="shared" si="3"/>
        <v>2</v>
      </c>
      <c r="K20" s="80" t="s">
        <v>133</v>
      </c>
      <c r="L20" s="91" t="s">
        <v>122</v>
      </c>
    </row>
    <row r="21" spans="1:12" s="82" customFormat="1" ht="81" customHeight="1" x14ac:dyDescent="0.2">
      <c r="A21" s="74">
        <v>13</v>
      </c>
      <c r="B21" s="75" t="s">
        <v>26</v>
      </c>
      <c r="C21" s="76" t="s">
        <v>65</v>
      </c>
      <c r="D21" s="77" t="s">
        <v>113</v>
      </c>
      <c r="E21" s="78"/>
      <c r="F21" s="79">
        <f t="shared" si="2"/>
        <v>2</v>
      </c>
      <c r="G21" s="79"/>
      <c r="H21" s="79"/>
      <c r="I21" s="79"/>
      <c r="J21" s="79">
        <f t="shared" si="3"/>
        <v>2</v>
      </c>
      <c r="K21" s="80" t="s">
        <v>134</v>
      </c>
      <c r="L21" s="91" t="s">
        <v>122</v>
      </c>
    </row>
    <row r="22" spans="1:12" s="82" customFormat="1" ht="38.25" x14ac:dyDescent="0.2">
      <c r="A22" s="74">
        <v>14</v>
      </c>
      <c r="B22" s="75" t="s">
        <v>27</v>
      </c>
      <c r="C22" s="76" t="s">
        <v>65</v>
      </c>
      <c r="D22" s="77" t="s">
        <v>135</v>
      </c>
      <c r="E22" s="78"/>
      <c r="F22" s="79">
        <f t="shared" si="2"/>
        <v>2</v>
      </c>
      <c r="G22" s="79"/>
      <c r="H22" s="79"/>
      <c r="I22" s="79"/>
      <c r="J22" s="79">
        <f t="shared" si="3"/>
        <v>2</v>
      </c>
      <c r="K22" s="80" t="s">
        <v>136</v>
      </c>
      <c r="L22" s="91"/>
    </row>
    <row r="23" spans="1:12" s="82" customFormat="1" ht="42.75" customHeight="1" x14ac:dyDescent="0.2">
      <c r="A23" s="74">
        <v>15</v>
      </c>
      <c r="B23" s="75" t="s">
        <v>28</v>
      </c>
      <c r="C23" s="76" t="s">
        <v>65</v>
      </c>
      <c r="D23" s="77" t="s">
        <v>125</v>
      </c>
      <c r="E23" s="78"/>
      <c r="F23" s="79">
        <f t="shared" si="2"/>
        <v>2</v>
      </c>
      <c r="G23" s="79"/>
      <c r="H23" s="79"/>
      <c r="I23" s="79"/>
      <c r="J23" s="79">
        <f t="shared" si="3"/>
        <v>2</v>
      </c>
      <c r="K23" s="80" t="s">
        <v>137</v>
      </c>
      <c r="L23" s="91"/>
    </row>
    <row r="24" spans="1:12" s="82" customFormat="1" ht="25.5" x14ac:dyDescent="0.2">
      <c r="A24" s="74">
        <v>16</v>
      </c>
      <c r="B24" s="75" t="s">
        <v>29</v>
      </c>
      <c r="C24" s="76" t="s">
        <v>65</v>
      </c>
      <c r="D24" s="77" t="s">
        <v>113</v>
      </c>
      <c r="E24" s="78"/>
      <c r="F24" s="79">
        <f t="shared" si="2"/>
        <v>2</v>
      </c>
      <c r="G24" s="79"/>
      <c r="H24" s="79"/>
      <c r="I24" s="79"/>
      <c r="J24" s="79">
        <f t="shared" si="3"/>
        <v>2</v>
      </c>
      <c r="K24" s="80" t="s">
        <v>138</v>
      </c>
      <c r="L24" s="91"/>
    </row>
    <row r="25" spans="1:12" s="82" customFormat="1" ht="25.5" x14ac:dyDescent="0.2">
      <c r="A25" s="74">
        <v>17</v>
      </c>
      <c r="B25" s="75" t="s">
        <v>30</v>
      </c>
      <c r="C25" s="76" t="s">
        <v>65</v>
      </c>
      <c r="D25" s="77" t="s">
        <v>113</v>
      </c>
      <c r="E25" s="78"/>
      <c r="F25" s="79">
        <f t="shared" si="2"/>
        <v>2</v>
      </c>
      <c r="G25" s="79"/>
      <c r="H25" s="79"/>
      <c r="I25" s="79"/>
      <c r="J25" s="79">
        <f t="shared" si="3"/>
        <v>2</v>
      </c>
      <c r="K25" s="80" t="s">
        <v>139</v>
      </c>
      <c r="L25" s="91"/>
    </row>
    <row r="26" spans="1:12" s="82" customFormat="1" ht="25.5" x14ac:dyDescent="0.2">
      <c r="A26" s="74">
        <v>18</v>
      </c>
      <c r="B26" s="75" t="s">
        <v>31</v>
      </c>
      <c r="C26" s="91" t="s">
        <v>65</v>
      </c>
      <c r="D26" s="77" t="s">
        <v>113</v>
      </c>
      <c r="E26" s="78"/>
      <c r="F26" s="79">
        <f t="shared" si="2"/>
        <v>2</v>
      </c>
      <c r="G26" s="79"/>
      <c r="H26" s="79"/>
      <c r="I26" s="79"/>
      <c r="J26" s="79">
        <f t="shared" si="3"/>
        <v>2</v>
      </c>
      <c r="K26" s="80" t="s">
        <v>140</v>
      </c>
      <c r="L26" s="91"/>
    </row>
    <row r="27" spans="1:12" s="82" customFormat="1" ht="38.25" x14ac:dyDescent="0.2">
      <c r="A27" s="74">
        <v>19</v>
      </c>
      <c r="B27" s="75" t="s">
        <v>32</v>
      </c>
      <c r="C27" s="76" t="s">
        <v>65</v>
      </c>
      <c r="D27" s="77" t="s">
        <v>113</v>
      </c>
      <c r="E27" s="78"/>
      <c r="F27" s="79">
        <f t="shared" si="2"/>
        <v>2</v>
      </c>
      <c r="G27" s="79"/>
      <c r="H27" s="79"/>
      <c r="I27" s="79"/>
      <c r="J27" s="79">
        <f t="shared" si="3"/>
        <v>2</v>
      </c>
      <c r="K27" s="80" t="s">
        <v>141</v>
      </c>
      <c r="L27" s="92" t="s">
        <v>142</v>
      </c>
    </row>
    <row r="28" spans="1:12" s="82" customFormat="1" ht="38.25" x14ac:dyDescent="0.2">
      <c r="A28" s="74">
        <v>20</v>
      </c>
      <c r="B28" s="75" t="s">
        <v>33</v>
      </c>
      <c r="C28" s="76" t="s">
        <v>65</v>
      </c>
      <c r="D28" s="77" t="s">
        <v>113</v>
      </c>
      <c r="E28" s="78"/>
      <c r="F28" s="79">
        <f t="shared" si="2"/>
        <v>2</v>
      </c>
      <c r="G28" s="79"/>
      <c r="H28" s="79"/>
      <c r="I28" s="79"/>
      <c r="J28" s="79">
        <f t="shared" si="3"/>
        <v>2</v>
      </c>
      <c r="K28" s="80" t="s">
        <v>143</v>
      </c>
      <c r="L28" s="91"/>
    </row>
    <row r="29" spans="1:12" s="82" customFormat="1" ht="38.25" x14ac:dyDescent="0.2">
      <c r="A29" s="74">
        <v>21</v>
      </c>
      <c r="B29" s="75" t="s">
        <v>34</v>
      </c>
      <c r="C29" s="76" t="s">
        <v>65</v>
      </c>
      <c r="D29" s="77" t="s">
        <v>113</v>
      </c>
      <c r="E29" s="78"/>
      <c r="F29" s="79">
        <f t="shared" si="2"/>
        <v>2</v>
      </c>
      <c r="G29" s="79"/>
      <c r="H29" s="79"/>
      <c r="I29" s="79"/>
      <c r="J29" s="79">
        <f t="shared" si="3"/>
        <v>2</v>
      </c>
      <c r="K29" s="80" t="s">
        <v>144</v>
      </c>
      <c r="L29" s="92"/>
    </row>
    <row r="30" spans="1:12" s="82" customFormat="1" ht="63.75" x14ac:dyDescent="0.2">
      <c r="A30" s="74">
        <v>22</v>
      </c>
      <c r="B30" s="75" t="s">
        <v>35</v>
      </c>
      <c r="C30" s="76" t="s">
        <v>65</v>
      </c>
      <c r="D30" s="77" t="s">
        <v>145</v>
      </c>
      <c r="E30" s="78"/>
      <c r="F30" s="79">
        <f t="shared" si="2"/>
        <v>2</v>
      </c>
      <c r="G30" s="79"/>
      <c r="H30" s="79"/>
      <c r="I30" s="79"/>
      <c r="J30" s="79">
        <f t="shared" si="3"/>
        <v>2</v>
      </c>
      <c r="K30" s="80" t="s">
        <v>146</v>
      </c>
      <c r="L30" s="91"/>
    </row>
    <row r="31" spans="1:12" s="82" customFormat="1" ht="25.5" x14ac:dyDescent="0.2">
      <c r="A31" s="74">
        <v>23</v>
      </c>
      <c r="B31" s="75" t="s">
        <v>36</v>
      </c>
      <c r="C31" s="76" t="s">
        <v>66</v>
      </c>
      <c r="D31" s="77" t="s">
        <v>113</v>
      </c>
      <c r="E31" s="78"/>
      <c r="F31" s="79">
        <f t="shared" si="2"/>
        <v>0</v>
      </c>
      <c r="G31" s="79"/>
      <c r="H31" s="79"/>
      <c r="I31" s="79"/>
      <c r="J31" s="79">
        <f t="shared" si="3"/>
        <v>0</v>
      </c>
      <c r="K31" s="80" t="s">
        <v>147</v>
      </c>
      <c r="L31" s="91" t="s">
        <v>148</v>
      </c>
    </row>
    <row r="32" spans="1:12" s="82" customFormat="1" ht="25.5" x14ac:dyDescent="0.2">
      <c r="A32" s="74">
        <v>24</v>
      </c>
      <c r="B32" s="75" t="s">
        <v>37</v>
      </c>
      <c r="C32" s="76" t="s">
        <v>65</v>
      </c>
      <c r="D32" s="77" t="s">
        <v>145</v>
      </c>
      <c r="E32" s="78"/>
      <c r="F32" s="79">
        <f t="shared" si="2"/>
        <v>2</v>
      </c>
      <c r="G32" s="79"/>
      <c r="H32" s="79"/>
      <c r="I32" s="79"/>
      <c r="J32" s="79">
        <f t="shared" si="3"/>
        <v>2</v>
      </c>
      <c r="K32" s="80" t="s">
        <v>149</v>
      </c>
      <c r="L32" s="91"/>
    </row>
    <row r="33" spans="1:12" s="82" customFormat="1" ht="44.25" customHeight="1" x14ac:dyDescent="0.2">
      <c r="A33" s="74">
        <v>25</v>
      </c>
      <c r="B33" s="75" t="s">
        <v>38</v>
      </c>
      <c r="C33" s="76" t="s">
        <v>65</v>
      </c>
      <c r="D33" s="77" t="s">
        <v>113</v>
      </c>
      <c r="E33" s="78"/>
      <c r="F33" s="79">
        <f t="shared" si="2"/>
        <v>2</v>
      </c>
      <c r="G33" s="79"/>
      <c r="H33" s="79"/>
      <c r="I33" s="79"/>
      <c r="J33" s="79">
        <f t="shared" si="3"/>
        <v>2</v>
      </c>
      <c r="K33" s="80" t="s">
        <v>150</v>
      </c>
      <c r="L33" s="91"/>
    </row>
    <row r="34" spans="1:12" s="82" customFormat="1" ht="63.75" x14ac:dyDescent="0.2">
      <c r="A34" s="74">
        <v>26</v>
      </c>
      <c r="B34" s="75" t="s">
        <v>39</v>
      </c>
      <c r="C34" s="76" t="s">
        <v>66</v>
      </c>
      <c r="D34" s="77" t="s">
        <v>113</v>
      </c>
      <c r="E34" s="78" t="s">
        <v>151</v>
      </c>
      <c r="F34" s="79">
        <f t="shared" si="2"/>
        <v>0</v>
      </c>
      <c r="G34" s="79"/>
      <c r="H34" s="79"/>
      <c r="I34" s="79"/>
      <c r="J34" s="79">
        <f t="shared" si="3"/>
        <v>0</v>
      </c>
      <c r="K34" s="80" t="s">
        <v>152</v>
      </c>
      <c r="L34" s="91" t="s">
        <v>153</v>
      </c>
    </row>
    <row r="35" spans="1:12" s="82" customFormat="1" ht="42" customHeight="1" x14ac:dyDescent="0.2">
      <c r="A35" s="74">
        <v>27</v>
      </c>
      <c r="B35" s="75" t="s">
        <v>40</v>
      </c>
      <c r="C35" s="76" t="s">
        <v>65</v>
      </c>
      <c r="D35" s="77" t="s">
        <v>113</v>
      </c>
      <c r="E35" s="78"/>
      <c r="F35" s="79">
        <f t="shared" si="2"/>
        <v>2</v>
      </c>
      <c r="G35" s="79"/>
      <c r="H35" s="79"/>
      <c r="I35" s="79"/>
      <c r="J35" s="79">
        <f t="shared" si="3"/>
        <v>2</v>
      </c>
      <c r="K35" s="80" t="s">
        <v>154</v>
      </c>
      <c r="L35" s="92"/>
    </row>
    <row r="36" spans="1:12" s="82" customFormat="1" ht="25.5" x14ac:dyDescent="0.2">
      <c r="A36" s="74">
        <v>28</v>
      </c>
      <c r="B36" s="75" t="s">
        <v>41</v>
      </c>
      <c r="C36" s="76" t="s">
        <v>65</v>
      </c>
      <c r="D36" s="77" t="s">
        <v>145</v>
      </c>
      <c r="E36" s="78"/>
      <c r="F36" s="79">
        <f t="shared" si="2"/>
        <v>2</v>
      </c>
      <c r="G36" s="79"/>
      <c r="H36" s="79"/>
      <c r="I36" s="79"/>
      <c r="J36" s="79">
        <f t="shared" si="3"/>
        <v>2</v>
      </c>
      <c r="K36" s="80" t="s">
        <v>155</v>
      </c>
      <c r="L36" s="91"/>
    </row>
    <row r="37" spans="1:12" s="82" customFormat="1" ht="39" customHeight="1" x14ac:dyDescent="0.2">
      <c r="A37" s="74">
        <v>29</v>
      </c>
      <c r="B37" s="75" t="s">
        <v>42</v>
      </c>
      <c r="C37" s="76" t="s">
        <v>65</v>
      </c>
      <c r="D37" s="77" t="s">
        <v>113</v>
      </c>
      <c r="E37" s="78"/>
      <c r="F37" s="79">
        <f t="shared" si="2"/>
        <v>2</v>
      </c>
      <c r="G37" s="79"/>
      <c r="H37" s="79"/>
      <c r="I37" s="79"/>
      <c r="J37" s="79">
        <f t="shared" si="3"/>
        <v>2</v>
      </c>
      <c r="K37" s="80" t="s">
        <v>156</v>
      </c>
      <c r="L37" s="91"/>
    </row>
    <row r="38" spans="1:12" s="82" customFormat="1" ht="25.5" x14ac:dyDescent="0.2">
      <c r="A38" s="77">
        <v>30</v>
      </c>
      <c r="B38" s="75" t="s">
        <v>43</v>
      </c>
      <c r="C38" s="91" t="s">
        <v>65</v>
      </c>
      <c r="D38" s="77" t="s">
        <v>113</v>
      </c>
      <c r="E38" s="78"/>
      <c r="F38" s="79">
        <f t="shared" si="2"/>
        <v>2</v>
      </c>
      <c r="G38" s="79"/>
      <c r="H38" s="79"/>
      <c r="I38" s="79"/>
      <c r="J38" s="79">
        <f t="shared" si="3"/>
        <v>2</v>
      </c>
      <c r="K38" s="80" t="s">
        <v>157</v>
      </c>
      <c r="L38" s="91"/>
    </row>
    <row r="39" spans="1:12" s="82" customFormat="1" ht="25.5" x14ac:dyDescent="0.2">
      <c r="A39" s="77">
        <v>31</v>
      </c>
      <c r="B39" s="75" t="s">
        <v>44</v>
      </c>
      <c r="C39" s="76" t="s">
        <v>65</v>
      </c>
      <c r="D39" s="77" t="s">
        <v>113</v>
      </c>
      <c r="E39" s="78"/>
      <c r="F39" s="79">
        <f t="shared" si="2"/>
        <v>2</v>
      </c>
      <c r="G39" s="79"/>
      <c r="H39" s="79"/>
      <c r="I39" s="79"/>
      <c r="J39" s="79">
        <f t="shared" si="3"/>
        <v>2</v>
      </c>
      <c r="K39" s="80" t="s">
        <v>158</v>
      </c>
      <c r="L39" s="91"/>
    </row>
    <row r="40" spans="1:12" s="82" customFormat="1" ht="25.5" x14ac:dyDescent="0.2">
      <c r="A40" s="77">
        <v>32</v>
      </c>
      <c r="B40" s="75" t="s">
        <v>45</v>
      </c>
      <c r="C40" s="76" t="s">
        <v>65</v>
      </c>
      <c r="D40" s="77" t="s">
        <v>145</v>
      </c>
      <c r="E40" s="78"/>
      <c r="F40" s="79">
        <f t="shared" si="2"/>
        <v>2</v>
      </c>
      <c r="G40" s="79"/>
      <c r="H40" s="79"/>
      <c r="I40" s="79"/>
      <c r="J40" s="79">
        <f t="shared" si="3"/>
        <v>2</v>
      </c>
      <c r="K40" s="80" t="s">
        <v>159</v>
      </c>
      <c r="L40" s="91"/>
    </row>
    <row r="41" spans="1:12" s="82" customFormat="1" ht="25.5" x14ac:dyDescent="0.2">
      <c r="A41" s="77">
        <v>33</v>
      </c>
      <c r="B41" s="75" t="s">
        <v>46</v>
      </c>
      <c r="C41" s="76" t="s">
        <v>65</v>
      </c>
      <c r="D41" s="77" t="s">
        <v>113</v>
      </c>
      <c r="E41" s="78"/>
      <c r="F41" s="79">
        <f t="shared" si="2"/>
        <v>2</v>
      </c>
      <c r="G41" s="79"/>
      <c r="H41" s="79"/>
      <c r="I41" s="79"/>
      <c r="J41" s="79">
        <f t="shared" si="3"/>
        <v>2</v>
      </c>
      <c r="K41" s="80" t="s">
        <v>160</v>
      </c>
      <c r="L41" s="91"/>
    </row>
    <row r="42" spans="1:12" s="82" customFormat="1" ht="38.25" x14ac:dyDescent="0.2">
      <c r="A42" s="77">
        <v>34</v>
      </c>
      <c r="B42" s="75" t="s">
        <v>47</v>
      </c>
      <c r="C42" s="76" t="s">
        <v>65</v>
      </c>
      <c r="D42" s="77" t="s">
        <v>113</v>
      </c>
      <c r="E42" s="78"/>
      <c r="F42" s="79">
        <f t="shared" si="2"/>
        <v>2</v>
      </c>
      <c r="G42" s="79"/>
      <c r="H42" s="79"/>
      <c r="I42" s="79"/>
      <c r="J42" s="79">
        <f t="shared" si="3"/>
        <v>2</v>
      </c>
      <c r="K42" s="80" t="s">
        <v>161</v>
      </c>
      <c r="L42" s="91"/>
    </row>
    <row r="43" spans="1:12" s="82" customFormat="1" ht="39" customHeight="1" x14ac:dyDescent="0.2">
      <c r="A43" s="77">
        <v>35</v>
      </c>
      <c r="B43" s="75" t="s">
        <v>48</v>
      </c>
      <c r="C43" s="76" t="s">
        <v>65</v>
      </c>
      <c r="D43" s="77" t="s">
        <v>145</v>
      </c>
      <c r="E43" s="78"/>
      <c r="F43" s="79">
        <f t="shared" si="2"/>
        <v>2</v>
      </c>
      <c r="G43" s="79"/>
      <c r="H43" s="79"/>
      <c r="I43" s="79"/>
      <c r="J43" s="79">
        <f t="shared" si="3"/>
        <v>2</v>
      </c>
      <c r="K43" s="80" t="s">
        <v>162</v>
      </c>
      <c r="L43" s="91"/>
    </row>
    <row r="44" spans="1:12" s="82" customFormat="1" ht="25.5" x14ac:dyDescent="0.2">
      <c r="A44" s="74">
        <v>36</v>
      </c>
      <c r="B44" s="75" t="s">
        <v>49</v>
      </c>
      <c r="C44" s="76" t="s">
        <v>65</v>
      </c>
      <c r="D44" s="77" t="s">
        <v>145</v>
      </c>
      <c r="E44" s="78"/>
      <c r="F44" s="79">
        <f t="shared" si="2"/>
        <v>2</v>
      </c>
      <c r="G44" s="79"/>
      <c r="H44" s="79"/>
      <c r="I44" s="79"/>
      <c r="J44" s="79">
        <f t="shared" si="3"/>
        <v>2</v>
      </c>
      <c r="K44" s="80" t="s">
        <v>163</v>
      </c>
      <c r="L44" s="91"/>
    </row>
    <row r="45" spans="1:12" s="82" customFormat="1" ht="51" x14ac:dyDescent="0.2">
      <c r="A45" s="74">
        <v>37</v>
      </c>
      <c r="B45" s="75" t="s">
        <v>50</v>
      </c>
      <c r="C45" s="91" t="s">
        <v>65</v>
      </c>
      <c r="D45" s="77" t="s">
        <v>113</v>
      </c>
      <c r="E45" s="78"/>
      <c r="F45" s="79">
        <f t="shared" si="2"/>
        <v>2</v>
      </c>
      <c r="G45" s="79"/>
      <c r="H45" s="79"/>
      <c r="I45" s="79"/>
      <c r="J45" s="79">
        <f t="shared" si="3"/>
        <v>2</v>
      </c>
      <c r="K45" s="80" t="s">
        <v>164</v>
      </c>
      <c r="L45" s="92"/>
    </row>
    <row r="46" spans="1:12" s="82" customFormat="1" ht="43.5" customHeight="1" x14ac:dyDescent="0.2">
      <c r="A46" s="74">
        <v>38</v>
      </c>
      <c r="B46" s="75" t="s">
        <v>51</v>
      </c>
      <c r="C46" s="76" t="s">
        <v>65</v>
      </c>
      <c r="D46" s="77" t="s">
        <v>113</v>
      </c>
      <c r="E46" s="78"/>
      <c r="F46" s="79">
        <f t="shared" si="2"/>
        <v>2</v>
      </c>
      <c r="G46" s="79"/>
      <c r="H46" s="79"/>
      <c r="I46" s="79"/>
      <c r="J46" s="79">
        <f t="shared" si="3"/>
        <v>2</v>
      </c>
      <c r="K46" s="80" t="s">
        <v>165</v>
      </c>
      <c r="L46" s="92"/>
    </row>
    <row r="47" spans="1:12" s="82" customFormat="1" ht="48.75" customHeight="1" x14ac:dyDescent="0.2">
      <c r="A47" s="74">
        <v>39</v>
      </c>
      <c r="B47" s="75" t="s">
        <v>52</v>
      </c>
      <c r="C47" s="76" t="s">
        <v>66</v>
      </c>
      <c r="D47" s="77" t="s">
        <v>113</v>
      </c>
      <c r="E47" s="78"/>
      <c r="F47" s="79">
        <f t="shared" si="2"/>
        <v>0</v>
      </c>
      <c r="G47" s="79"/>
      <c r="H47" s="79"/>
      <c r="I47" s="79"/>
      <c r="J47" s="79">
        <f t="shared" si="3"/>
        <v>0</v>
      </c>
      <c r="K47" s="80" t="s">
        <v>166</v>
      </c>
      <c r="L47" s="91" t="s">
        <v>167</v>
      </c>
    </row>
    <row r="48" spans="1:12" s="82" customFormat="1" ht="25.5" x14ac:dyDescent="0.2">
      <c r="A48" s="74">
        <v>40</v>
      </c>
      <c r="B48" s="75" t="s">
        <v>53</v>
      </c>
      <c r="C48" s="76" t="s">
        <v>65</v>
      </c>
      <c r="D48" s="77" t="s">
        <v>145</v>
      </c>
      <c r="E48" s="78"/>
      <c r="F48" s="79">
        <f t="shared" si="2"/>
        <v>2</v>
      </c>
      <c r="G48" s="79"/>
      <c r="H48" s="79"/>
      <c r="I48" s="79"/>
      <c r="J48" s="79">
        <f t="shared" si="3"/>
        <v>2</v>
      </c>
      <c r="K48" s="80" t="s">
        <v>168</v>
      </c>
      <c r="L48" s="91"/>
    </row>
    <row r="49" spans="1:12" s="82" customFormat="1" ht="45" x14ac:dyDescent="0.2">
      <c r="A49" s="74">
        <v>41</v>
      </c>
      <c r="B49" s="75" t="s">
        <v>54</v>
      </c>
      <c r="C49" s="76" t="s">
        <v>65</v>
      </c>
      <c r="D49" s="77" t="s">
        <v>106</v>
      </c>
      <c r="E49" s="93"/>
      <c r="F49" s="79">
        <f t="shared" si="2"/>
        <v>2</v>
      </c>
      <c r="G49" s="79"/>
      <c r="H49" s="79"/>
      <c r="I49" s="79"/>
      <c r="J49" s="79">
        <f t="shared" si="3"/>
        <v>2</v>
      </c>
      <c r="K49" s="94" t="s">
        <v>169</v>
      </c>
      <c r="L49" s="91"/>
    </row>
    <row r="50" spans="1:12" s="82" customFormat="1" ht="25.5" x14ac:dyDescent="0.2">
      <c r="A50" s="74">
        <v>42</v>
      </c>
      <c r="B50" s="75" t="s">
        <v>55</v>
      </c>
      <c r="C50" s="76" t="s">
        <v>65</v>
      </c>
      <c r="D50" s="77" t="s">
        <v>170</v>
      </c>
      <c r="E50" s="78"/>
      <c r="F50" s="79">
        <f t="shared" si="2"/>
        <v>2</v>
      </c>
      <c r="G50" s="79"/>
      <c r="H50" s="79"/>
      <c r="I50" s="79"/>
      <c r="J50" s="79">
        <f t="shared" si="3"/>
        <v>2</v>
      </c>
      <c r="K50" s="80" t="s">
        <v>171</v>
      </c>
      <c r="L50" s="91"/>
    </row>
    <row r="51" spans="1:12" x14ac:dyDescent="0.2">
      <c r="C51" s="96"/>
      <c r="D51" s="96"/>
      <c r="E51" s="96"/>
      <c r="F51" s="96"/>
      <c r="G51" s="96"/>
      <c r="H51" s="96"/>
      <c r="L51" s="97"/>
    </row>
    <row r="52" spans="1:12" x14ac:dyDescent="0.2">
      <c r="C52" s="96"/>
      <c r="D52" s="96"/>
      <c r="E52" s="96"/>
      <c r="F52" s="96"/>
      <c r="G52" s="96"/>
      <c r="H52" s="96"/>
    </row>
    <row r="54" spans="1:12" x14ac:dyDescent="0.2">
      <c r="A54" s="98"/>
      <c r="B54" s="99"/>
      <c r="C54" s="100"/>
      <c r="D54" s="100"/>
      <c r="E54" s="100"/>
      <c r="F54" s="100"/>
      <c r="G54" s="100"/>
      <c r="H54" s="100"/>
    </row>
    <row r="61" spans="1:12" x14ac:dyDescent="0.2">
      <c r="A61" s="98"/>
      <c r="B61" s="99"/>
      <c r="C61" s="100"/>
      <c r="D61" s="100"/>
      <c r="E61" s="100"/>
      <c r="F61" s="100"/>
      <c r="G61" s="100"/>
      <c r="H61" s="100"/>
    </row>
    <row r="65" spans="1:8" x14ac:dyDescent="0.2">
      <c r="A65" s="98"/>
      <c r="B65" s="99"/>
      <c r="C65" s="100"/>
      <c r="D65" s="100"/>
      <c r="E65" s="100"/>
      <c r="F65" s="100"/>
      <c r="G65" s="100"/>
      <c r="H65" s="100"/>
    </row>
    <row r="68" spans="1:8" x14ac:dyDescent="0.2">
      <c r="A68" s="98"/>
      <c r="B68" s="99"/>
      <c r="C68" s="100"/>
      <c r="D68" s="100"/>
      <c r="E68" s="100"/>
      <c r="F68" s="100"/>
      <c r="G68" s="100"/>
      <c r="H68" s="100"/>
    </row>
    <row r="72" spans="1:8" x14ac:dyDescent="0.2">
      <c r="A72" s="98"/>
      <c r="B72" s="99"/>
      <c r="C72" s="100"/>
      <c r="D72" s="100"/>
      <c r="E72" s="100"/>
      <c r="F72" s="100"/>
      <c r="G72" s="100"/>
      <c r="H72" s="100"/>
    </row>
    <row r="75" spans="1:8" x14ac:dyDescent="0.2">
      <c r="A75" s="98"/>
      <c r="B75" s="99"/>
      <c r="C75" s="100"/>
      <c r="D75" s="100"/>
      <c r="E75" s="100"/>
      <c r="F75" s="100"/>
      <c r="G75" s="100"/>
      <c r="H75" s="100"/>
    </row>
    <row r="79" spans="1:8" x14ac:dyDescent="0.2">
      <c r="A79" s="98"/>
      <c r="B79" s="99"/>
      <c r="C79" s="100"/>
      <c r="D79" s="100"/>
      <c r="E79" s="100"/>
      <c r="F79" s="100"/>
      <c r="G79" s="100"/>
      <c r="H79" s="100"/>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2:D12">
      <formula1>Выбор_1.2</formula1>
    </dataValidation>
    <dataValidation type="list" allowBlank="1" showInputMessage="1" showErrorMessage="1" sqref="C13:C50 C8:C11">
      <formula1>$C$5:$C$6</formula1>
    </dataValidation>
    <dataValidation type="list" allowBlank="1" showInputMessage="1" showErrorMessage="1" sqref="H7:I50 G8:G11 G13:G50">
      <formula1>Формат</formula1>
    </dataValidation>
  </dataValidations>
  <hyperlinks>
    <hyperlink ref="K20" r:id="rId1"/>
    <hyperlink ref="K30" r:id="rId2"/>
    <hyperlink ref="K34" r:id="rId3"/>
    <hyperlink ref="K49" r:id="rId4"/>
    <hyperlink ref="K14" r:id="rId5"/>
    <hyperlink ref="K17" r:id="rId6"/>
    <hyperlink ref="K24" r:id="rId7"/>
    <hyperlink ref="K39" r:id="rId8"/>
    <hyperlink ref="K48" r:id="rId9"/>
    <hyperlink ref="K8" r:id="rId10"/>
    <hyperlink ref="K10" r:id="rId11"/>
    <hyperlink ref="K18" r:id="rId12"/>
    <hyperlink ref="K27" r:id="rId13"/>
    <hyperlink ref="K35" r:id="rId14"/>
    <hyperlink ref="K47" r:id="rId15"/>
  </hyperlinks>
  <pageMargins left="0.70866141732283472" right="0.70866141732283472" top="0.35433070866141736" bottom="0.35433070866141736" header="0.31496062992125984" footer="0.31496062992125984"/>
  <pageSetup paperSize="9" scale="49" fitToHeight="3" orientation="landscape"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70" zoomScaleNormal="100" zoomScaleSheetLayoutView="70" workbookViewId="0">
      <pane ySplit="7" topLeftCell="A8" activePane="bottomLeft" state="frozenSplit"/>
      <selection activeCell="G43" sqref="G43"/>
      <selection pane="bottomLeft" activeCell="G43" sqref="G43"/>
    </sheetView>
  </sheetViews>
  <sheetFormatPr defaultRowHeight="12.75" x14ac:dyDescent="0.2"/>
  <cols>
    <col min="1" max="1" width="3.85546875" style="95" customWidth="1"/>
    <col min="2" max="2" width="23.28515625" style="3" customWidth="1"/>
    <col min="3" max="3" width="55.140625" style="101" customWidth="1"/>
    <col min="4" max="4" width="15.140625" style="101" customWidth="1"/>
    <col min="5" max="5" width="27.5703125" style="101" customWidth="1"/>
    <col min="6" max="6" width="11" style="101" customWidth="1"/>
    <col min="7" max="7" width="12.140625" style="101" customWidth="1"/>
    <col min="8" max="8" width="10.42578125" style="101" customWidth="1"/>
    <col min="9" max="9" width="10.42578125" style="3" customWidth="1"/>
    <col min="10" max="10" width="9.140625" style="3"/>
    <col min="11" max="11" width="49.7109375" style="3" customWidth="1"/>
    <col min="12" max="12" width="39.85546875" style="3" customWidth="1"/>
    <col min="13" max="16384" width="9.140625" style="3"/>
  </cols>
  <sheetData>
    <row r="1" spans="1:12" s="59" customFormat="1" ht="17.25" customHeight="1" x14ac:dyDescent="0.25">
      <c r="A1" s="56" t="s">
        <v>172</v>
      </c>
      <c r="B1" s="57"/>
      <c r="C1" s="57"/>
      <c r="D1" s="57"/>
      <c r="E1" s="57"/>
      <c r="F1" s="57"/>
      <c r="G1" s="57"/>
      <c r="H1" s="57"/>
      <c r="I1" s="57"/>
      <c r="J1" s="57"/>
      <c r="K1"/>
      <c r="L1" s="102"/>
    </row>
    <row r="2" spans="1:12" ht="16.5" customHeight="1" x14ac:dyDescent="0.2">
      <c r="A2" s="60" t="s">
        <v>99</v>
      </c>
      <c r="B2" s="61"/>
      <c r="C2" s="62"/>
      <c r="D2" s="62"/>
      <c r="E2" s="62"/>
      <c r="F2" s="62"/>
      <c r="G2" s="62"/>
      <c r="H2" s="58"/>
    </row>
    <row r="3" spans="1:12" ht="40.5" customHeight="1" x14ac:dyDescent="0.2">
      <c r="A3" s="63"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63"/>
      <c r="C3" s="63"/>
      <c r="D3" s="63"/>
      <c r="E3" s="63"/>
      <c r="F3" s="63"/>
      <c r="G3" s="63"/>
      <c r="H3" s="63"/>
      <c r="I3" s="63"/>
      <c r="J3" s="63"/>
      <c r="K3" s="63"/>
      <c r="L3" s="63"/>
    </row>
    <row r="4" spans="1:12" ht="51" customHeight="1" x14ac:dyDescent="0.2">
      <c r="A4" s="64" t="s">
        <v>57</v>
      </c>
      <c r="B4" s="8" t="s">
        <v>3</v>
      </c>
      <c r="C4" s="8"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8" t="s">
        <v>100</v>
      </c>
      <c r="E4" s="64" t="s">
        <v>101</v>
      </c>
      <c r="F4" s="64" t="s">
        <v>173</v>
      </c>
      <c r="G4" s="64"/>
      <c r="H4" s="64"/>
      <c r="I4" s="64"/>
      <c r="J4" s="64"/>
      <c r="K4" s="64" t="s">
        <v>103</v>
      </c>
      <c r="L4" s="64" t="s">
        <v>104</v>
      </c>
    </row>
    <row r="5" spans="1:12" s="67" customFormat="1" ht="30.75" customHeight="1" x14ac:dyDescent="0.2">
      <c r="A5" s="64"/>
      <c r="B5" s="64" t="s">
        <v>105</v>
      </c>
      <c r="C5" s="11" t="str">
        <f>'Методика III этап'!B13</f>
        <v>Опубликована в структурированном виде, с указанием полных или кратких наименований всех составляющих</v>
      </c>
      <c r="D5" s="65" t="s">
        <v>106</v>
      </c>
      <c r="E5" s="64"/>
      <c r="F5" s="66" t="s">
        <v>107</v>
      </c>
      <c r="G5" s="65" t="s">
        <v>108</v>
      </c>
      <c r="H5" s="65"/>
      <c r="I5" s="65"/>
      <c r="J5" s="66" t="s">
        <v>109</v>
      </c>
      <c r="K5" s="64"/>
      <c r="L5" s="64"/>
    </row>
    <row r="6" spans="1:12" s="67" customFormat="1" ht="36" customHeight="1" x14ac:dyDescent="0.2">
      <c r="A6" s="64"/>
      <c r="B6" s="64"/>
      <c r="C6" s="11" t="str">
        <f>'Методика III этап'!B14</f>
        <v>Опубликована, но не в структурированном виде и (или) без указания полных или кратких наименований всех составляющих</v>
      </c>
      <c r="D6" s="65"/>
      <c r="E6" s="64"/>
      <c r="F6" s="66"/>
      <c r="G6" s="65" t="s">
        <v>110</v>
      </c>
      <c r="H6" s="65" t="s">
        <v>111</v>
      </c>
      <c r="I6" s="65" t="s">
        <v>112</v>
      </c>
      <c r="J6" s="66"/>
      <c r="K6" s="64"/>
      <c r="L6" s="64"/>
    </row>
    <row r="7" spans="1:12" s="67" customFormat="1" ht="18" customHeight="1" x14ac:dyDescent="0.2">
      <c r="A7" s="64"/>
      <c r="B7" s="64"/>
      <c r="C7" s="11" t="str">
        <f>'Методика III этап'!B15</f>
        <v xml:space="preserve">Не опубликована </v>
      </c>
      <c r="D7" s="65"/>
      <c r="E7" s="64"/>
      <c r="F7" s="66"/>
      <c r="G7" s="65"/>
      <c r="H7" s="65"/>
      <c r="I7" s="65"/>
      <c r="J7" s="66"/>
      <c r="K7" s="64"/>
      <c r="L7" s="64"/>
    </row>
    <row r="8" spans="1:12" s="19" customFormat="1" x14ac:dyDescent="0.2">
      <c r="A8" s="68"/>
      <c r="B8" s="69" t="s">
        <v>11</v>
      </c>
      <c r="C8" s="70"/>
      <c r="D8" s="70"/>
      <c r="E8" s="71"/>
      <c r="F8" s="72"/>
      <c r="G8" s="72"/>
      <c r="H8" s="72"/>
      <c r="I8" s="72"/>
      <c r="J8" s="72"/>
      <c r="K8" s="73"/>
      <c r="L8" s="53"/>
    </row>
    <row r="9" spans="1:12" s="82" customFormat="1" ht="33" customHeight="1" x14ac:dyDescent="0.2">
      <c r="A9" s="74">
        <v>1</v>
      </c>
      <c r="B9" s="75" t="s">
        <v>14</v>
      </c>
      <c r="C9" s="76" t="s">
        <v>70</v>
      </c>
      <c r="D9" s="77" t="s">
        <v>113</v>
      </c>
      <c r="E9" s="103"/>
      <c r="F9" s="79">
        <f>IF(C9=$C$5,2,IF(C9=$C$6,1,0))</f>
        <v>2</v>
      </c>
      <c r="G9" s="79"/>
      <c r="H9" s="79"/>
      <c r="I9" s="79"/>
      <c r="J9" s="79">
        <f>F9*(1-G9)*(1-H9)*(1-I9)</f>
        <v>2</v>
      </c>
      <c r="K9" s="104" t="s">
        <v>114</v>
      </c>
      <c r="L9" s="81"/>
    </row>
    <row r="10" spans="1:12" s="82" customFormat="1" ht="50.25" customHeight="1" x14ac:dyDescent="0.2">
      <c r="A10" s="74">
        <v>2</v>
      </c>
      <c r="B10" s="75" t="s">
        <v>15</v>
      </c>
      <c r="C10" s="76" t="s">
        <v>71</v>
      </c>
      <c r="D10" s="78" t="s">
        <v>115</v>
      </c>
      <c r="E10" s="78"/>
      <c r="F10" s="79">
        <f t="shared" ref="F10:F12" si="0">IF(C10=$C$5,2,IF(C10=$C$6,1,0))</f>
        <v>1</v>
      </c>
      <c r="G10" s="79"/>
      <c r="H10" s="79"/>
      <c r="I10" s="79"/>
      <c r="J10" s="79">
        <f t="shared" ref="J10:J12" si="1">F10*(1-H10)*(1-I10)</f>
        <v>1</v>
      </c>
      <c r="K10" s="80" t="s">
        <v>174</v>
      </c>
      <c r="L10" s="81"/>
    </row>
    <row r="11" spans="1:12" s="82" customFormat="1" ht="53.25" customHeight="1" x14ac:dyDescent="0.2">
      <c r="A11" s="74">
        <v>3</v>
      </c>
      <c r="B11" s="75" t="s">
        <v>16</v>
      </c>
      <c r="C11" s="76" t="s">
        <v>70</v>
      </c>
      <c r="D11" s="77" t="s">
        <v>117</v>
      </c>
      <c r="E11" s="105"/>
      <c r="F11" s="79">
        <f t="shared" si="0"/>
        <v>2</v>
      </c>
      <c r="G11" s="79"/>
      <c r="H11" s="79"/>
      <c r="I11" s="79"/>
      <c r="J11" s="79">
        <f t="shared" si="1"/>
        <v>2</v>
      </c>
      <c r="K11" s="80" t="s">
        <v>175</v>
      </c>
      <c r="L11" s="81"/>
    </row>
    <row r="12" spans="1:12" s="82" customFormat="1" ht="87" customHeight="1" x14ac:dyDescent="0.2">
      <c r="A12" s="74">
        <v>4</v>
      </c>
      <c r="B12" s="75" t="s">
        <v>17</v>
      </c>
      <c r="C12" s="76" t="s">
        <v>72</v>
      </c>
      <c r="D12" s="77" t="s">
        <v>113</v>
      </c>
      <c r="E12" s="84"/>
      <c r="F12" s="79">
        <f t="shared" si="0"/>
        <v>0</v>
      </c>
      <c r="G12" s="79"/>
      <c r="H12" s="79"/>
      <c r="I12" s="79"/>
      <c r="J12" s="79">
        <f t="shared" si="1"/>
        <v>0</v>
      </c>
      <c r="K12" s="80" t="s">
        <v>120</v>
      </c>
      <c r="L12" s="81" t="s">
        <v>176</v>
      </c>
    </row>
    <row r="13" spans="1:12" s="90" customFormat="1" x14ac:dyDescent="0.2">
      <c r="A13" s="85"/>
      <c r="B13" s="69" t="s">
        <v>12</v>
      </c>
      <c r="C13" s="87"/>
      <c r="D13" s="87"/>
      <c r="E13" s="87"/>
      <c r="F13" s="72"/>
      <c r="G13" s="72"/>
      <c r="H13" s="72"/>
      <c r="I13" s="72"/>
      <c r="J13" s="72"/>
      <c r="K13" s="106"/>
      <c r="L13" s="107"/>
    </row>
    <row r="14" spans="1:12" s="82" customFormat="1" ht="51" x14ac:dyDescent="0.2">
      <c r="A14" s="74">
        <v>5</v>
      </c>
      <c r="B14" s="75" t="s">
        <v>18</v>
      </c>
      <c r="C14" s="76" t="s">
        <v>72</v>
      </c>
      <c r="D14" s="77"/>
      <c r="E14" s="84"/>
      <c r="F14" s="79">
        <f>IF(C14=$C$5,2,IF(C14=$C$6,1,0))</f>
        <v>0</v>
      </c>
      <c r="G14" s="79"/>
      <c r="H14" s="79"/>
      <c r="I14" s="79"/>
      <c r="J14" s="79">
        <f>F14*(1-H14)*(1-I14)*(1-G14)</f>
        <v>0</v>
      </c>
      <c r="K14" s="80" t="s">
        <v>121</v>
      </c>
      <c r="L14" s="91" t="s">
        <v>177</v>
      </c>
    </row>
    <row r="15" spans="1:12" s="82" customFormat="1" ht="38.25" customHeight="1" x14ac:dyDescent="0.2">
      <c r="A15" s="74">
        <v>6</v>
      </c>
      <c r="B15" s="75" t="s">
        <v>19</v>
      </c>
      <c r="C15" s="76" t="s">
        <v>70</v>
      </c>
      <c r="D15" s="77" t="s">
        <v>113</v>
      </c>
      <c r="E15" s="84"/>
      <c r="F15" s="79">
        <f t="shared" ref="F15:F51" si="2">IF(C15=$C$5,2,IF(C15=$C$6,1,0))</f>
        <v>2</v>
      </c>
      <c r="G15" s="79"/>
      <c r="H15" s="79"/>
      <c r="I15" s="79"/>
      <c r="J15" s="79">
        <f t="shared" ref="J15:J51" si="3">F15*(1-H15)*(1-I15)*(1-G15)</f>
        <v>2</v>
      </c>
      <c r="K15" s="80" t="s">
        <v>124</v>
      </c>
      <c r="L15" s="91"/>
    </row>
    <row r="16" spans="1:12" s="82" customFormat="1" ht="33" customHeight="1" x14ac:dyDescent="0.2">
      <c r="A16" s="74">
        <v>7</v>
      </c>
      <c r="B16" s="75" t="s">
        <v>20</v>
      </c>
      <c r="C16" s="76" t="s">
        <v>70</v>
      </c>
      <c r="D16" s="77" t="s">
        <v>145</v>
      </c>
      <c r="E16" s="78"/>
      <c r="F16" s="79">
        <f t="shared" si="2"/>
        <v>2</v>
      </c>
      <c r="G16" s="79"/>
      <c r="H16" s="79"/>
      <c r="I16" s="79"/>
      <c r="J16" s="79">
        <f t="shared" si="3"/>
        <v>2</v>
      </c>
      <c r="K16" s="80" t="s">
        <v>178</v>
      </c>
      <c r="L16" s="91"/>
    </row>
    <row r="17" spans="1:12" s="82" customFormat="1" ht="35.25" customHeight="1" x14ac:dyDescent="0.2">
      <c r="A17" s="74">
        <v>8</v>
      </c>
      <c r="B17" s="75" t="s">
        <v>21</v>
      </c>
      <c r="C17" s="76" t="s">
        <v>70</v>
      </c>
      <c r="D17" s="78" t="s">
        <v>117</v>
      </c>
      <c r="E17" s="84"/>
      <c r="F17" s="79">
        <f t="shared" si="2"/>
        <v>2</v>
      </c>
      <c r="G17" s="79"/>
      <c r="H17" s="79"/>
      <c r="I17" s="79"/>
      <c r="J17" s="79">
        <f t="shared" si="3"/>
        <v>2</v>
      </c>
      <c r="K17" s="80" t="s">
        <v>127</v>
      </c>
      <c r="L17" s="91"/>
    </row>
    <row r="18" spans="1:12" s="82" customFormat="1" ht="25.5" x14ac:dyDescent="0.2">
      <c r="A18" s="74">
        <v>9</v>
      </c>
      <c r="B18" s="75" t="s">
        <v>22</v>
      </c>
      <c r="C18" s="76" t="s">
        <v>70</v>
      </c>
      <c r="D18" s="77" t="s">
        <v>125</v>
      </c>
      <c r="E18" s="78"/>
      <c r="F18" s="79">
        <f t="shared" si="2"/>
        <v>2</v>
      </c>
      <c r="G18" s="79"/>
      <c r="H18" s="79"/>
      <c r="I18" s="79"/>
      <c r="J18" s="79">
        <f t="shared" si="3"/>
        <v>2</v>
      </c>
      <c r="K18" s="80" t="s">
        <v>128</v>
      </c>
      <c r="L18" s="91"/>
    </row>
    <row r="19" spans="1:12" s="82" customFormat="1" ht="39.75" customHeight="1" x14ac:dyDescent="0.2">
      <c r="A19" s="74">
        <v>10</v>
      </c>
      <c r="B19" s="75" t="s">
        <v>23</v>
      </c>
      <c r="C19" s="76" t="s">
        <v>70</v>
      </c>
      <c r="D19" s="77" t="s">
        <v>113</v>
      </c>
      <c r="E19" s="78"/>
      <c r="F19" s="79">
        <f t="shared" si="2"/>
        <v>2</v>
      </c>
      <c r="G19" s="79"/>
      <c r="H19" s="79"/>
      <c r="I19" s="79"/>
      <c r="J19" s="79">
        <f t="shared" si="3"/>
        <v>2</v>
      </c>
      <c r="K19" s="80" t="s">
        <v>129</v>
      </c>
      <c r="L19" s="91"/>
    </row>
    <row r="20" spans="1:12" s="82" customFormat="1" ht="72" customHeight="1" x14ac:dyDescent="0.2">
      <c r="A20" s="74">
        <v>11</v>
      </c>
      <c r="B20" s="75" t="s">
        <v>24</v>
      </c>
      <c r="C20" s="76" t="s">
        <v>72</v>
      </c>
      <c r="D20" s="77"/>
      <c r="E20" s="78"/>
      <c r="F20" s="79">
        <f t="shared" si="2"/>
        <v>0</v>
      </c>
      <c r="G20" s="79"/>
      <c r="H20" s="79"/>
      <c r="I20" s="79"/>
      <c r="J20" s="79">
        <f t="shared" si="3"/>
        <v>0</v>
      </c>
      <c r="K20" s="80" t="s">
        <v>131</v>
      </c>
      <c r="L20" s="91" t="s">
        <v>177</v>
      </c>
    </row>
    <row r="21" spans="1:12" s="82" customFormat="1" ht="57.75" customHeight="1" x14ac:dyDescent="0.2">
      <c r="A21" s="74">
        <v>12</v>
      </c>
      <c r="B21" s="75" t="s">
        <v>25</v>
      </c>
      <c r="C21" s="76" t="s">
        <v>72</v>
      </c>
      <c r="D21" s="77"/>
      <c r="E21" s="78"/>
      <c r="F21" s="79">
        <f t="shared" si="2"/>
        <v>0</v>
      </c>
      <c r="G21" s="79"/>
      <c r="H21" s="79"/>
      <c r="I21" s="79"/>
      <c r="J21" s="79">
        <f t="shared" si="3"/>
        <v>0</v>
      </c>
      <c r="K21" s="80" t="s">
        <v>133</v>
      </c>
      <c r="L21" s="91" t="s">
        <v>177</v>
      </c>
    </row>
    <row r="22" spans="1:12" s="82" customFormat="1" ht="23.25" customHeight="1" x14ac:dyDescent="0.2">
      <c r="A22" s="74">
        <v>13</v>
      </c>
      <c r="B22" s="75" t="s">
        <v>26</v>
      </c>
      <c r="C22" s="76" t="s">
        <v>72</v>
      </c>
      <c r="D22" s="77"/>
      <c r="E22" s="78"/>
      <c r="F22" s="79">
        <f t="shared" si="2"/>
        <v>0</v>
      </c>
      <c r="G22" s="79"/>
      <c r="H22" s="79"/>
      <c r="I22" s="79"/>
      <c r="J22" s="79">
        <f t="shared" si="3"/>
        <v>0</v>
      </c>
      <c r="K22" s="80"/>
      <c r="L22" s="91" t="s">
        <v>179</v>
      </c>
    </row>
    <row r="23" spans="1:12" s="82" customFormat="1" ht="46.5" customHeight="1" x14ac:dyDescent="0.2">
      <c r="A23" s="74">
        <v>14</v>
      </c>
      <c r="B23" s="75" t="s">
        <v>27</v>
      </c>
      <c r="C23" s="76" t="s">
        <v>70</v>
      </c>
      <c r="D23" s="77" t="s">
        <v>145</v>
      </c>
      <c r="E23" s="78"/>
      <c r="F23" s="79">
        <f t="shared" si="2"/>
        <v>2</v>
      </c>
      <c r="G23" s="79"/>
      <c r="H23" s="79"/>
      <c r="I23" s="79"/>
      <c r="J23" s="79">
        <f t="shared" si="3"/>
        <v>2</v>
      </c>
      <c r="K23" s="80" t="s">
        <v>180</v>
      </c>
      <c r="L23" s="92"/>
    </row>
    <row r="24" spans="1:12" s="82" customFormat="1" ht="57" customHeight="1" x14ac:dyDescent="0.2">
      <c r="A24" s="74">
        <v>15</v>
      </c>
      <c r="B24" s="75" t="s">
        <v>28</v>
      </c>
      <c r="C24" s="76" t="s">
        <v>72</v>
      </c>
      <c r="D24" s="77"/>
      <c r="E24" s="78"/>
      <c r="F24" s="79">
        <f t="shared" si="2"/>
        <v>0</v>
      </c>
      <c r="G24" s="79"/>
      <c r="H24" s="79"/>
      <c r="I24" s="79"/>
      <c r="J24" s="79">
        <f t="shared" si="3"/>
        <v>0</v>
      </c>
      <c r="K24" s="80" t="s">
        <v>137</v>
      </c>
      <c r="L24" s="91" t="s">
        <v>177</v>
      </c>
    </row>
    <row r="25" spans="1:12" s="82" customFormat="1" ht="38.25" customHeight="1" x14ac:dyDescent="0.2">
      <c r="A25" s="74">
        <v>16</v>
      </c>
      <c r="B25" s="75" t="s">
        <v>29</v>
      </c>
      <c r="C25" s="76" t="s">
        <v>71</v>
      </c>
      <c r="D25" s="77" t="s">
        <v>113</v>
      </c>
      <c r="E25" s="78"/>
      <c r="F25" s="79">
        <f t="shared" si="2"/>
        <v>1</v>
      </c>
      <c r="G25" s="79"/>
      <c r="H25" s="79"/>
      <c r="I25" s="79"/>
      <c r="J25" s="79">
        <f t="shared" si="3"/>
        <v>1</v>
      </c>
      <c r="K25" s="80" t="s">
        <v>181</v>
      </c>
      <c r="L25" s="91" t="s">
        <v>182</v>
      </c>
    </row>
    <row r="26" spans="1:12" s="82" customFormat="1" ht="48.75" customHeight="1" x14ac:dyDescent="0.2">
      <c r="A26" s="74">
        <v>17</v>
      </c>
      <c r="B26" s="75" t="s">
        <v>30</v>
      </c>
      <c r="C26" s="76" t="s">
        <v>70</v>
      </c>
      <c r="D26" s="77" t="s">
        <v>113</v>
      </c>
      <c r="E26" s="78"/>
      <c r="F26" s="79">
        <f t="shared" si="2"/>
        <v>2</v>
      </c>
      <c r="G26" s="79"/>
      <c r="H26" s="79"/>
      <c r="I26" s="79"/>
      <c r="J26" s="79">
        <f t="shared" si="3"/>
        <v>2</v>
      </c>
      <c r="K26" s="80" t="s">
        <v>183</v>
      </c>
      <c r="L26" s="91"/>
    </row>
    <row r="27" spans="1:12" s="82" customFormat="1" ht="25.5" x14ac:dyDescent="0.2">
      <c r="A27" s="74">
        <v>18</v>
      </c>
      <c r="B27" s="75" t="s">
        <v>31</v>
      </c>
      <c r="C27" s="76" t="s">
        <v>70</v>
      </c>
      <c r="D27" s="77" t="s">
        <v>113</v>
      </c>
      <c r="E27" s="78"/>
      <c r="F27" s="79">
        <f t="shared" si="2"/>
        <v>2</v>
      </c>
      <c r="G27" s="79"/>
      <c r="H27" s="79"/>
      <c r="I27" s="79"/>
      <c r="J27" s="79">
        <f t="shared" si="3"/>
        <v>2</v>
      </c>
      <c r="K27" s="80" t="s">
        <v>140</v>
      </c>
      <c r="L27" s="91"/>
    </row>
    <row r="28" spans="1:12" s="82" customFormat="1" ht="51" x14ac:dyDescent="0.2">
      <c r="A28" s="74">
        <v>19</v>
      </c>
      <c r="B28" s="75" t="s">
        <v>32</v>
      </c>
      <c r="C28" s="76" t="s">
        <v>72</v>
      </c>
      <c r="D28" s="77" t="s">
        <v>113</v>
      </c>
      <c r="E28" s="78"/>
      <c r="F28" s="79">
        <f t="shared" si="2"/>
        <v>0</v>
      </c>
      <c r="G28" s="79"/>
      <c r="H28" s="79"/>
      <c r="I28" s="79"/>
      <c r="J28" s="79">
        <f t="shared" si="3"/>
        <v>0</v>
      </c>
      <c r="K28" s="80" t="s">
        <v>141</v>
      </c>
      <c r="L28" s="91" t="s">
        <v>177</v>
      </c>
    </row>
    <row r="29" spans="1:12" s="82" customFormat="1" ht="64.5" customHeight="1" x14ac:dyDescent="0.2">
      <c r="A29" s="74">
        <v>20</v>
      </c>
      <c r="B29" s="75" t="s">
        <v>33</v>
      </c>
      <c r="C29" s="76" t="s">
        <v>72</v>
      </c>
      <c r="D29" s="77" t="s">
        <v>113</v>
      </c>
      <c r="E29" s="78" t="s">
        <v>184</v>
      </c>
      <c r="F29" s="79">
        <f t="shared" si="2"/>
        <v>0</v>
      </c>
      <c r="G29" s="79"/>
      <c r="H29" s="79"/>
      <c r="I29" s="79"/>
      <c r="J29" s="79">
        <f t="shared" si="3"/>
        <v>0</v>
      </c>
      <c r="K29" s="80" t="s">
        <v>143</v>
      </c>
      <c r="L29" s="91" t="s">
        <v>185</v>
      </c>
    </row>
    <row r="30" spans="1:12" s="82" customFormat="1" ht="68.25" customHeight="1" x14ac:dyDescent="0.2">
      <c r="A30" s="74">
        <v>21</v>
      </c>
      <c r="B30" s="75" t="s">
        <v>34</v>
      </c>
      <c r="C30" s="76" t="s">
        <v>72</v>
      </c>
      <c r="D30" s="77"/>
      <c r="E30" s="78"/>
      <c r="F30" s="79">
        <f t="shared" si="2"/>
        <v>0</v>
      </c>
      <c r="G30" s="79"/>
      <c r="H30" s="79"/>
      <c r="I30" s="79"/>
      <c r="J30" s="79">
        <f t="shared" si="3"/>
        <v>0</v>
      </c>
      <c r="K30" s="80" t="s">
        <v>186</v>
      </c>
      <c r="L30" s="91" t="s">
        <v>177</v>
      </c>
    </row>
    <row r="31" spans="1:12" s="82" customFormat="1" ht="78.75" customHeight="1" x14ac:dyDescent="0.2">
      <c r="A31" s="74">
        <v>22</v>
      </c>
      <c r="B31" s="75" t="s">
        <v>35</v>
      </c>
      <c r="C31" s="76" t="s">
        <v>71</v>
      </c>
      <c r="D31" s="77" t="s">
        <v>145</v>
      </c>
      <c r="E31" s="78"/>
      <c r="F31" s="79">
        <f t="shared" si="2"/>
        <v>1</v>
      </c>
      <c r="G31" s="79"/>
      <c r="H31" s="79"/>
      <c r="I31" s="79"/>
      <c r="J31" s="79">
        <f t="shared" si="3"/>
        <v>1</v>
      </c>
      <c r="K31" s="80" t="s">
        <v>187</v>
      </c>
      <c r="L31" s="108"/>
    </row>
    <row r="32" spans="1:12" s="82" customFormat="1" ht="25.5" x14ac:dyDescent="0.2">
      <c r="A32" s="74">
        <v>23</v>
      </c>
      <c r="B32" s="75" t="s">
        <v>36</v>
      </c>
      <c r="C32" s="76" t="s">
        <v>71</v>
      </c>
      <c r="D32" s="77" t="s">
        <v>113</v>
      </c>
      <c r="E32" s="78"/>
      <c r="F32" s="79">
        <f t="shared" si="2"/>
        <v>1</v>
      </c>
      <c r="G32" s="79"/>
      <c r="H32" s="79"/>
      <c r="I32" s="79"/>
      <c r="J32" s="79">
        <f t="shared" si="3"/>
        <v>1</v>
      </c>
      <c r="K32" s="80" t="s">
        <v>147</v>
      </c>
      <c r="L32" s="91"/>
    </row>
    <row r="33" spans="1:12" s="82" customFormat="1" ht="25.5" x14ac:dyDescent="0.2">
      <c r="A33" s="74">
        <v>24</v>
      </c>
      <c r="B33" s="75" t="s">
        <v>37</v>
      </c>
      <c r="C33" s="76" t="s">
        <v>70</v>
      </c>
      <c r="D33" s="77" t="s">
        <v>188</v>
      </c>
      <c r="E33" s="78"/>
      <c r="F33" s="79">
        <f t="shared" si="2"/>
        <v>2</v>
      </c>
      <c r="G33" s="79"/>
      <c r="H33" s="79"/>
      <c r="I33" s="79"/>
      <c r="J33" s="79">
        <f t="shared" si="3"/>
        <v>2</v>
      </c>
      <c r="K33" s="80" t="s">
        <v>149</v>
      </c>
      <c r="L33" s="91"/>
    </row>
    <row r="34" spans="1:12" s="82" customFormat="1" ht="38.25" x14ac:dyDescent="0.2">
      <c r="A34" s="74">
        <v>25</v>
      </c>
      <c r="B34" s="75" t="s">
        <v>38</v>
      </c>
      <c r="C34" s="76" t="s">
        <v>70</v>
      </c>
      <c r="D34" s="77" t="s">
        <v>188</v>
      </c>
      <c r="E34" s="78"/>
      <c r="F34" s="79">
        <f t="shared" si="2"/>
        <v>2</v>
      </c>
      <c r="G34" s="79"/>
      <c r="H34" s="79"/>
      <c r="I34" s="79"/>
      <c r="J34" s="79">
        <f t="shared" si="3"/>
        <v>2</v>
      </c>
      <c r="K34" s="80" t="s">
        <v>189</v>
      </c>
      <c r="L34" s="91"/>
    </row>
    <row r="35" spans="1:12" s="82" customFormat="1" ht="57.75" customHeight="1" x14ac:dyDescent="0.2">
      <c r="A35" s="74">
        <v>26</v>
      </c>
      <c r="B35" s="75" t="s">
        <v>39</v>
      </c>
      <c r="C35" s="76" t="s">
        <v>72</v>
      </c>
      <c r="D35" s="77"/>
      <c r="E35" s="78"/>
      <c r="F35" s="79">
        <f t="shared" si="2"/>
        <v>0</v>
      </c>
      <c r="G35" s="79"/>
      <c r="H35" s="79"/>
      <c r="I35" s="79"/>
      <c r="J35" s="79">
        <f t="shared" si="3"/>
        <v>0</v>
      </c>
      <c r="K35" s="80" t="s">
        <v>190</v>
      </c>
      <c r="L35" s="91" t="s">
        <v>177</v>
      </c>
    </row>
    <row r="36" spans="1:12" s="82" customFormat="1" ht="25.5" x14ac:dyDescent="0.2">
      <c r="A36" s="74">
        <v>27</v>
      </c>
      <c r="B36" s="75" t="s">
        <v>40</v>
      </c>
      <c r="C36" s="76" t="s">
        <v>70</v>
      </c>
      <c r="D36" s="77" t="s">
        <v>113</v>
      </c>
      <c r="E36" s="78"/>
      <c r="F36" s="79">
        <f t="shared" si="2"/>
        <v>2</v>
      </c>
      <c r="G36" s="79"/>
      <c r="H36" s="79"/>
      <c r="I36" s="79"/>
      <c r="J36" s="79">
        <f t="shared" si="3"/>
        <v>2</v>
      </c>
      <c r="K36" s="80" t="s">
        <v>154</v>
      </c>
      <c r="L36" s="91"/>
    </row>
    <row r="37" spans="1:12" s="82" customFormat="1" ht="51" x14ac:dyDescent="0.2">
      <c r="A37" s="74">
        <v>28</v>
      </c>
      <c r="B37" s="75" t="s">
        <v>41</v>
      </c>
      <c r="C37" s="76" t="s">
        <v>72</v>
      </c>
      <c r="D37" s="77" t="s">
        <v>145</v>
      </c>
      <c r="E37" s="78"/>
      <c r="F37" s="79">
        <f t="shared" si="2"/>
        <v>0</v>
      </c>
      <c r="G37" s="79"/>
      <c r="H37" s="79"/>
      <c r="I37" s="79"/>
      <c r="J37" s="79">
        <f t="shared" si="3"/>
        <v>0</v>
      </c>
      <c r="K37" s="80" t="s">
        <v>155</v>
      </c>
      <c r="L37" s="91" t="s">
        <v>177</v>
      </c>
    </row>
    <row r="38" spans="1:12" s="82" customFormat="1" ht="35.25" customHeight="1" x14ac:dyDescent="0.2">
      <c r="A38" s="74">
        <v>29</v>
      </c>
      <c r="B38" s="75" t="s">
        <v>42</v>
      </c>
      <c r="C38" s="76" t="s">
        <v>70</v>
      </c>
      <c r="D38" s="77" t="s">
        <v>117</v>
      </c>
      <c r="E38" s="78"/>
      <c r="F38" s="79">
        <f t="shared" si="2"/>
        <v>2</v>
      </c>
      <c r="G38" s="79"/>
      <c r="H38" s="79"/>
      <c r="I38" s="79"/>
      <c r="J38" s="79">
        <f t="shared" si="3"/>
        <v>2</v>
      </c>
      <c r="K38" s="80" t="s">
        <v>191</v>
      </c>
      <c r="L38" s="91"/>
    </row>
    <row r="39" spans="1:12" s="82" customFormat="1" ht="33" customHeight="1" x14ac:dyDescent="0.2">
      <c r="A39" s="77">
        <v>30</v>
      </c>
      <c r="B39" s="75" t="s">
        <v>43</v>
      </c>
      <c r="C39" s="76" t="s">
        <v>70</v>
      </c>
      <c r="D39" s="77" t="s">
        <v>113</v>
      </c>
      <c r="E39" s="78"/>
      <c r="F39" s="79">
        <f t="shared" si="2"/>
        <v>2</v>
      </c>
      <c r="G39" s="79"/>
      <c r="H39" s="79"/>
      <c r="I39" s="79"/>
      <c r="J39" s="79">
        <f t="shared" si="3"/>
        <v>2</v>
      </c>
      <c r="K39" s="80" t="s">
        <v>157</v>
      </c>
      <c r="L39" s="91"/>
    </row>
    <row r="40" spans="1:12" s="82" customFormat="1" ht="35.25" customHeight="1" x14ac:dyDescent="0.2">
      <c r="A40" s="77">
        <v>31</v>
      </c>
      <c r="B40" s="75" t="s">
        <v>44</v>
      </c>
      <c r="C40" s="76" t="s">
        <v>70</v>
      </c>
      <c r="D40" s="77"/>
      <c r="E40" s="78"/>
      <c r="F40" s="79">
        <f t="shared" si="2"/>
        <v>2</v>
      </c>
      <c r="G40" s="79"/>
      <c r="H40" s="79"/>
      <c r="I40" s="79"/>
      <c r="J40" s="79">
        <f t="shared" si="3"/>
        <v>2</v>
      </c>
      <c r="K40" s="80" t="s">
        <v>192</v>
      </c>
      <c r="L40" s="91"/>
    </row>
    <row r="41" spans="1:12" s="82" customFormat="1" ht="25.5" x14ac:dyDescent="0.2">
      <c r="A41" s="77">
        <v>32</v>
      </c>
      <c r="B41" s="75" t="s">
        <v>45</v>
      </c>
      <c r="C41" s="76" t="s">
        <v>70</v>
      </c>
      <c r="D41" s="77" t="s">
        <v>145</v>
      </c>
      <c r="E41" s="78"/>
      <c r="F41" s="79">
        <f t="shared" si="2"/>
        <v>2</v>
      </c>
      <c r="G41" s="79"/>
      <c r="H41" s="79"/>
      <c r="I41" s="79"/>
      <c r="J41" s="79">
        <f t="shared" si="3"/>
        <v>2</v>
      </c>
      <c r="K41" s="80" t="s">
        <v>159</v>
      </c>
      <c r="L41" s="91"/>
    </row>
    <row r="42" spans="1:12" s="82" customFormat="1" ht="51" x14ac:dyDescent="0.2">
      <c r="A42" s="77">
        <v>33</v>
      </c>
      <c r="B42" s="75" t="s">
        <v>46</v>
      </c>
      <c r="C42" s="76" t="s">
        <v>72</v>
      </c>
      <c r="D42" s="77"/>
      <c r="E42" s="78"/>
      <c r="F42" s="79">
        <f t="shared" si="2"/>
        <v>0</v>
      </c>
      <c r="G42" s="79"/>
      <c r="H42" s="79"/>
      <c r="I42" s="79"/>
      <c r="J42" s="79">
        <f t="shared" si="3"/>
        <v>0</v>
      </c>
      <c r="K42" s="80" t="s">
        <v>193</v>
      </c>
      <c r="L42" s="91" t="s">
        <v>177</v>
      </c>
    </row>
    <row r="43" spans="1:12" s="82" customFormat="1" ht="38.25" x14ac:dyDescent="0.2">
      <c r="A43" s="77">
        <v>34</v>
      </c>
      <c r="B43" s="75" t="s">
        <v>47</v>
      </c>
      <c r="C43" s="76" t="s">
        <v>70</v>
      </c>
      <c r="D43" s="77" t="s">
        <v>188</v>
      </c>
      <c r="E43" s="78"/>
      <c r="F43" s="79">
        <f t="shared" si="2"/>
        <v>2</v>
      </c>
      <c r="G43" s="79"/>
      <c r="H43" s="79"/>
      <c r="I43" s="79"/>
      <c r="J43" s="79">
        <f t="shared" si="3"/>
        <v>2</v>
      </c>
      <c r="K43" s="80" t="s">
        <v>161</v>
      </c>
      <c r="L43" s="91"/>
    </row>
    <row r="44" spans="1:12" s="82" customFormat="1" ht="51" x14ac:dyDescent="0.2">
      <c r="A44" s="77">
        <v>35</v>
      </c>
      <c r="B44" s="75" t="s">
        <v>48</v>
      </c>
      <c r="C44" s="76" t="s">
        <v>72</v>
      </c>
      <c r="D44" s="77"/>
      <c r="E44" s="78"/>
      <c r="F44" s="79">
        <f t="shared" si="2"/>
        <v>0</v>
      </c>
      <c r="G44" s="79"/>
      <c r="H44" s="79"/>
      <c r="I44" s="79"/>
      <c r="J44" s="79">
        <f t="shared" si="3"/>
        <v>0</v>
      </c>
      <c r="K44" s="80" t="s">
        <v>194</v>
      </c>
      <c r="L44" s="91" t="s">
        <v>177</v>
      </c>
    </row>
    <row r="45" spans="1:12" s="82" customFormat="1" ht="33.75" customHeight="1" x14ac:dyDescent="0.2">
      <c r="A45" s="74">
        <v>36</v>
      </c>
      <c r="B45" s="75" t="s">
        <v>49</v>
      </c>
      <c r="C45" s="76" t="s">
        <v>70</v>
      </c>
      <c r="D45" s="77" t="s">
        <v>195</v>
      </c>
      <c r="E45" s="78"/>
      <c r="F45" s="79">
        <f t="shared" si="2"/>
        <v>2</v>
      </c>
      <c r="G45" s="79"/>
      <c r="H45" s="79"/>
      <c r="I45" s="79"/>
      <c r="J45" s="79">
        <f t="shared" si="3"/>
        <v>2</v>
      </c>
      <c r="K45" s="80" t="s">
        <v>163</v>
      </c>
      <c r="L45" s="91"/>
    </row>
    <row r="46" spans="1:12" s="82" customFormat="1" ht="58.5" customHeight="1" x14ac:dyDescent="0.2">
      <c r="A46" s="74">
        <v>37</v>
      </c>
      <c r="B46" s="75" t="s">
        <v>50</v>
      </c>
      <c r="C46" s="76" t="s">
        <v>70</v>
      </c>
      <c r="D46" s="77" t="s">
        <v>113</v>
      </c>
      <c r="E46" s="77"/>
      <c r="F46" s="79">
        <f t="shared" si="2"/>
        <v>2</v>
      </c>
      <c r="G46" s="79"/>
      <c r="H46" s="79"/>
      <c r="I46" s="79"/>
      <c r="J46" s="79">
        <f t="shared" si="3"/>
        <v>2</v>
      </c>
      <c r="K46" s="80" t="s">
        <v>164</v>
      </c>
      <c r="L46" s="92"/>
    </row>
    <row r="47" spans="1:12" s="82" customFormat="1" ht="45" customHeight="1" x14ac:dyDescent="0.2">
      <c r="A47" s="74">
        <v>38</v>
      </c>
      <c r="B47" s="75" t="s">
        <v>51</v>
      </c>
      <c r="C47" s="76" t="s">
        <v>70</v>
      </c>
      <c r="D47" s="77"/>
      <c r="E47" s="78"/>
      <c r="F47" s="79">
        <f t="shared" si="2"/>
        <v>2</v>
      </c>
      <c r="G47" s="79"/>
      <c r="H47" s="79"/>
      <c r="I47" s="79"/>
      <c r="J47" s="79">
        <f t="shared" si="3"/>
        <v>2</v>
      </c>
      <c r="K47" s="80" t="s">
        <v>165</v>
      </c>
      <c r="L47" s="92"/>
    </row>
    <row r="48" spans="1:12" s="82" customFormat="1" ht="54" customHeight="1" x14ac:dyDescent="0.2">
      <c r="A48" s="74">
        <v>39</v>
      </c>
      <c r="B48" s="75" t="s">
        <v>52</v>
      </c>
      <c r="C48" s="76" t="s">
        <v>70</v>
      </c>
      <c r="D48" s="77" t="s">
        <v>117</v>
      </c>
      <c r="E48" s="78"/>
      <c r="F48" s="79">
        <f t="shared" si="2"/>
        <v>2</v>
      </c>
      <c r="G48" s="79"/>
      <c r="H48" s="79"/>
      <c r="I48" s="79"/>
      <c r="J48" s="79">
        <f t="shared" si="3"/>
        <v>2</v>
      </c>
      <c r="K48" s="80" t="s">
        <v>166</v>
      </c>
      <c r="L48" s="91" t="s">
        <v>196</v>
      </c>
    </row>
    <row r="49" spans="1:12" s="82" customFormat="1" ht="30" customHeight="1" x14ac:dyDescent="0.2">
      <c r="A49" s="74">
        <v>40</v>
      </c>
      <c r="B49" s="75" t="s">
        <v>53</v>
      </c>
      <c r="C49" s="76" t="s">
        <v>70</v>
      </c>
      <c r="D49" s="77" t="s">
        <v>145</v>
      </c>
      <c r="E49" s="78"/>
      <c r="F49" s="79">
        <f t="shared" si="2"/>
        <v>2</v>
      </c>
      <c r="G49" s="79"/>
      <c r="H49" s="79"/>
      <c r="I49" s="79"/>
      <c r="J49" s="79">
        <f t="shared" si="3"/>
        <v>2</v>
      </c>
      <c r="K49" s="80" t="s">
        <v>168</v>
      </c>
      <c r="L49" s="91"/>
    </row>
    <row r="50" spans="1:12" s="82" customFormat="1" ht="48.75" customHeight="1" x14ac:dyDescent="0.2">
      <c r="A50" s="74">
        <v>41</v>
      </c>
      <c r="B50" s="75" t="s">
        <v>54</v>
      </c>
      <c r="C50" s="76" t="s">
        <v>71</v>
      </c>
      <c r="D50" s="77" t="s">
        <v>145</v>
      </c>
      <c r="E50" s="109"/>
      <c r="F50" s="79">
        <f t="shared" si="2"/>
        <v>1</v>
      </c>
      <c r="G50" s="79"/>
      <c r="H50" s="79"/>
      <c r="I50" s="79"/>
      <c r="J50" s="79">
        <f t="shared" si="3"/>
        <v>1</v>
      </c>
      <c r="K50" s="94" t="s">
        <v>169</v>
      </c>
      <c r="L50" s="92" t="s">
        <v>197</v>
      </c>
    </row>
    <row r="51" spans="1:12" s="82" customFormat="1" ht="33" customHeight="1" x14ac:dyDescent="0.2">
      <c r="A51" s="74">
        <v>42</v>
      </c>
      <c r="B51" s="75" t="s">
        <v>55</v>
      </c>
      <c r="C51" s="76" t="s">
        <v>70</v>
      </c>
      <c r="D51" s="77" t="s">
        <v>170</v>
      </c>
      <c r="E51" s="78"/>
      <c r="F51" s="79">
        <f t="shared" si="2"/>
        <v>2</v>
      </c>
      <c r="G51" s="79"/>
      <c r="H51" s="79"/>
      <c r="I51" s="79"/>
      <c r="J51" s="79">
        <f t="shared" si="3"/>
        <v>2</v>
      </c>
      <c r="K51" s="80" t="s">
        <v>171</v>
      </c>
      <c r="L51" s="91"/>
    </row>
    <row r="52" spans="1:12" ht="13.5" customHeight="1" x14ac:dyDescent="0.2">
      <c r="C52" s="96"/>
      <c r="D52" s="96"/>
      <c r="E52" s="96"/>
      <c r="F52" s="96"/>
      <c r="G52" s="96"/>
      <c r="H52" s="96"/>
      <c r="K52" s="110"/>
      <c r="L52" s="111"/>
    </row>
    <row r="53" spans="1:12" x14ac:dyDescent="0.2">
      <c r="C53" s="96"/>
      <c r="D53" s="96"/>
      <c r="E53" s="96"/>
      <c r="F53" s="96"/>
      <c r="G53" s="96"/>
      <c r="H53" s="96"/>
    </row>
    <row r="55" spans="1:12" x14ac:dyDescent="0.2">
      <c r="A55" s="98"/>
      <c r="B55" s="99"/>
      <c r="C55" s="100"/>
      <c r="D55" s="100"/>
      <c r="E55" s="100"/>
      <c r="F55" s="100"/>
      <c r="G55" s="100"/>
      <c r="H55" s="100"/>
    </row>
    <row r="62" spans="1:12" x14ac:dyDescent="0.2">
      <c r="A62" s="98"/>
      <c r="B62" s="99"/>
      <c r="C62" s="100"/>
      <c r="D62" s="100"/>
      <c r="E62" s="100"/>
      <c r="F62" s="100"/>
      <c r="G62" s="100"/>
      <c r="H62" s="100"/>
    </row>
    <row r="66" spans="1:8" x14ac:dyDescent="0.2">
      <c r="A66" s="98"/>
      <c r="B66" s="99"/>
      <c r="C66" s="100"/>
      <c r="D66" s="100"/>
      <c r="E66" s="100"/>
      <c r="F66" s="100"/>
      <c r="G66" s="100"/>
      <c r="H66" s="100"/>
    </row>
    <row r="69" spans="1:8" x14ac:dyDescent="0.2">
      <c r="A69" s="98"/>
      <c r="B69" s="99"/>
      <c r="C69" s="100"/>
      <c r="D69" s="100"/>
      <c r="E69" s="100"/>
      <c r="F69" s="100"/>
      <c r="G69" s="100"/>
      <c r="H69" s="100"/>
    </row>
    <row r="73" spans="1:8" x14ac:dyDescent="0.2">
      <c r="A73" s="98"/>
      <c r="B73" s="99"/>
      <c r="C73" s="100"/>
      <c r="D73" s="100"/>
      <c r="E73" s="100"/>
      <c r="F73" s="100"/>
      <c r="G73" s="100"/>
      <c r="H73" s="100"/>
    </row>
    <row r="76" spans="1:8" x14ac:dyDescent="0.2">
      <c r="A76" s="98"/>
      <c r="B76" s="99"/>
      <c r="C76" s="100"/>
      <c r="D76" s="100"/>
      <c r="E76" s="100"/>
      <c r="F76" s="100"/>
      <c r="G76" s="100"/>
      <c r="H76" s="100"/>
    </row>
    <row r="80" spans="1:8" x14ac:dyDescent="0.2">
      <c r="A80" s="98"/>
      <c r="B80" s="99"/>
      <c r="C80" s="100"/>
      <c r="D80" s="100"/>
      <c r="E80" s="100"/>
      <c r="F80" s="100"/>
      <c r="G80" s="100"/>
      <c r="H80" s="100"/>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1">
      <formula1>$C$5:$C$7</formula1>
    </dataValidation>
    <dataValidation type="list" allowBlank="1" showInputMessage="1" showErrorMessage="1" sqref="H8:I51 G9:G12 G14:G51">
      <formula1>Формат</formula1>
    </dataValidation>
  </dataValidations>
  <hyperlinks>
    <hyperlink ref="K50" r:id="rId1"/>
    <hyperlink ref="K14" r:id="rId2"/>
    <hyperlink ref="K18" r:id="rId3"/>
    <hyperlink ref="K9" r:id="rId4"/>
    <hyperlink ref="K35" r:id="rId5"/>
    <hyperlink ref="K40" r:id="rId6"/>
    <hyperlink ref="K41" r:id="rId7"/>
    <hyperlink ref="K47" r:id="rId8"/>
    <hyperlink ref="K12" r:id="rId9"/>
    <hyperlink ref="K20" r:id="rId10"/>
    <hyperlink ref="K21" r:id="rId11"/>
    <hyperlink ref="K24" r:id="rId12"/>
    <hyperlink ref="K25" r:id="rId13"/>
    <hyperlink ref="K29" r:id="rId14"/>
    <hyperlink ref="K30" r:id="rId15"/>
    <hyperlink ref="K37" r:id="rId16"/>
    <hyperlink ref="K44" r:id="rId17"/>
    <hyperlink ref="K48" r:id="rId18"/>
  </hyperlinks>
  <pageMargins left="0.70866141732283472" right="0.70866141732283472" top="0.35433070866141736" bottom="0.35433070866141736" header="0.31496062992125984" footer="0.31496062992125984"/>
  <pageSetup paperSize="9" scale="48" fitToHeight="3" orientation="landscape"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70" zoomScaleNormal="100" zoomScaleSheetLayoutView="70" workbookViewId="0">
      <pane ySplit="6" topLeftCell="A7" activePane="bottomLeft" state="frozenSplit"/>
      <selection activeCell="G43" sqref="G43"/>
      <selection pane="bottomLeft" activeCell="G43" sqref="G43"/>
    </sheetView>
  </sheetViews>
  <sheetFormatPr defaultRowHeight="12.75" x14ac:dyDescent="0.2"/>
  <cols>
    <col min="1" max="1" width="4.28515625" style="95" customWidth="1"/>
    <col min="2" max="2" width="22.7109375" style="3" customWidth="1"/>
    <col min="3" max="3" width="40.28515625" style="3" customWidth="1"/>
    <col min="4" max="4" width="16.42578125" style="3" customWidth="1"/>
    <col min="5" max="5" width="20" style="3" customWidth="1"/>
    <col min="6" max="6" width="21.5703125" style="101" customWidth="1"/>
    <col min="7" max="7" width="12.85546875" style="101" customWidth="1"/>
    <col min="8" max="9" width="10.85546875" style="101" customWidth="1"/>
    <col min="10" max="10" width="9.85546875" style="101" customWidth="1"/>
    <col min="11" max="11" width="36.140625" style="101" customWidth="1"/>
    <col min="12" max="12" width="46" style="101" customWidth="1"/>
    <col min="13" max="13" width="9.140625" style="3"/>
    <col min="14" max="14" width="40" style="114" customWidth="1"/>
    <col min="15" max="16384" width="9.140625" style="3"/>
  </cols>
  <sheetData>
    <row r="1" spans="1:20" s="59" customFormat="1" ht="20.25" customHeight="1" x14ac:dyDescent="0.2">
      <c r="A1" s="56" t="s">
        <v>198</v>
      </c>
      <c r="B1" s="112"/>
      <c r="C1" s="112"/>
      <c r="D1" s="112"/>
      <c r="E1" s="112"/>
      <c r="F1" s="112"/>
      <c r="G1" s="112"/>
      <c r="H1" s="112"/>
      <c r="I1" s="112"/>
      <c r="J1" s="112"/>
      <c r="L1" s="102"/>
      <c r="M1" s="113"/>
    </row>
    <row r="2" spans="1:20" ht="15" customHeight="1" x14ac:dyDescent="0.2">
      <c r="A2" s="60" t="s">
        <v>99</v>
      </c>
      <c r="B2" s="60"/>
      <c r="C2" s="58"/>
      <c r="D2" s="58"/>
      <c r="E2" s="58"/>
      <c r="F2" s="58"/>
      <c r="G2" s="58"/>
      <c r="H2" s="58"/>
      <c r="I2" s="58"/>
      <c r="J2" s="58"/>
      <c r="K2" s="58"/>
      <c r="L2" s="58"/>
      <c r="M2" s="114"/>
      <c r="N2" s="3"/>
    </row>
    <row r="3" spans="1:20" ht="109.5" customHeight="1" x14ac:dyDescent="0.2">
      <c r="A3" s="63" t="s">
        <v>199</v>
      </c>
      <c r="B3" s="63"/>
      <c r="C3" s="63"/>
      <c r="D3" s="63"/>
      <c r="E3" s="63"/>
      <c r="F3" s="63"/>
      <c r="G3" s="63"/>
      <c r="H3" s="63"/>
      <c r="I3" s="63"/>
      <c r="J3" s="63"/>
      <c r="K3" s="63"/>
      <c r="L3" s="63"/>
      <c r="M3" s="114"/>
      <c r="N3" s="3"/>
    </row>
    <row r="4" spans="1:20" ht="105" customHeight="1" x14ac:dyDescent="0.2">
      <c r="A4" s="64" t="s">
        <v>57</v>
      </c>
      <c r="B4" s="8" t="s">
        <v>200</v>
      </c>
      <c r="C4" s="8"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8" t="s">
        <v>100</v>
      </c>
      <c r="E4" s="64" t="s">
        <v>101</v>
      </c>
      <c r="F4" s="64" t="s">
        <v>201</v>
      </c>
      <c r="G4" s="64"/>
      <c r="H4" s="64"/>
      <c r="I4" s="64"/>
      <c r="J4" s="64"/>
      <c r="K4" s="64" t="s">
        <v>103</v>
      </c>
      <c r="L4" s="64" t="s">
        <v>104</v>
      </c>
      <c r="M4" s="59"/>
      <c r="N4" s="115"/>
      <c r="O4" s="59"/>
      <c r="P4" s="59"/>
      <c r="Q4" s="59"/>
      <c r="R4" s="59"/>
      <c r="S4" s="59"/>
      <c r="T4" s="59"/>
    </row>
    <row r="5" spans="1:20" s="67" customFormat="1" ht="18" customHeight="1" x14ac:dyDescent="0.2">
      <c r="A5" s="64"/>
      <c r="B5" s="64" t="s">
        <v>105</v>
      </c>
      <c r="C5" s="11" t="str">
        <f>'Методика III этап'!B19</f>
        <v>Опубликованы за все отчетные периоды</v>
      </c>
      <c r="D5" s="65" t="s">
        <v>106</v>
      </c>
      <c r="E5" s="64"/>
      <c r="F5" s="66" t="s">
        <v>107</v>
      </c>
      <c r="G5" s="65" t="s">
        <v>108</v>
      </c>
      <c r="H5" s="65"/>
      <c r="I5" s="65"/>
      <c r="J5" s="66" t="s">
        <v>109</v>
      </c>
      <c r="K5" s="64"/>
      <c r="L5" s="64"/>
      <c r="M5" s="116"/>
      <c r="N5" s="117"/>
      <c r="O5" s="116"/>
      <c r="P5" s="116"/>
      <c r="Q5" s="116"/>
      <c r="R5" s="116"/>
      <c r="S5" s="116"/>
      <c r="T5" s="116"/>
    </row>
    <row r="6" spans="1:20" s="67" customFormat="1" ht="30.75" customHeight="1" x14ac:dyDescent="0.2">
      <c r="A6" s="64"/>
      <c r="B6" s="64"/>
      <c r="C6" s="11" t="str">
        <f>'Методика III этап'!B20</f>
        <v>Не опубликованы или публикуются нерегулярно, или не отвечают требованиям</v>
      </c>
      <c r="D6" s="64"/>
      <c r="E6" s="64"/>
      <c r="F6" s="66"/>
      <c r="G6" s="11" t="s">
        <v>110</v>
      </c>
      <c r="H6" s="11" t="s">
        <v>111</v>
      </c>
      <c r="I6" s="11" t="s">
        <v>112</v>
      </c>
      <c r="J6" s="66"/>
      <c r="K6" s="64"/>
      <c r="L6" s="64"/>
      <c r="M6" s="116"/>
      <c r="N6" s="117"/>
      <c r="O6" s="116"/>
      <c r="P6" s="116"/>
      <c r="Q6" s="116"/>
      <c r="R6" s="116"/>
      <c r="S6" s="116"/>
      <c r="T6" s="116"/>
    </row>
    <row r="7" spans="1:20" s="123" customFormat="1" x14ac:dyDescent="0.2">
      <c r="A7" s="68"/>
      <c r="B7" s="69" t="s">
        <v>11</v>
      </c>
      <c r="C7" s="118"/>
      <c r="D7" s="87"/>
      <c r="E7" s="87"/>
      <c r="F7" s="119"/>
      <c r="G7" s="119"/>
      <c r="H7" s="119"/>
      <c r="I7" s="119"/>
      <c r="J7" s="119"/>
      <c r="K7" s="120"/>
      <c r="L7" s="120"/>
      <c r="M7" s="121"/>
      <c r="N7" s="122"/>
      <c r="O7" s="121"/>
      <c r="P7" s="121"/>
      <c r="Q7" s="121"/>
      <c r="R7" s="121"/>
      <c r="S7" s="121"/>
      <c r="T7" s="121"/>
    </row>
    <row r="8" spans="1:20" s="82" customFormat="1" ht="58.5" customHeight="1" x14ac:dyDescent="0.2">
      <c r="A8" s="74">
        <v>1</v>
      </c>
      <c r="B8" s="75" t="s">
        <v>14</v>
      </c>
      <c r="C8" s="91" t="s">
        <v>78</v>
      </c>
      <c r="D8" s="78" t="s">
        <v>202</v>
      </c>
      <c r="E8" s="124"/>
      <c r="F8" s="79">
        <f>IF(C8=$C$5,1,0)</f>
        <v>1</v>
      </c>
      <c r="G8" s="79"/>
      <c r="H8" s="79"/>
      <c r="I8" s="79"/>
      <c r="J8" s="125">
        <f>F8*(1-G8)*(1-H8)*(1-I8)</f>
        <v>1</v>
      </c>
      <c r="K8" s="80" t="s">
        <v>203</v>
      </c>
      <c r="L8" s="126"/>
      <c r="M8" s="127"/>
      <c r="N8" s="127"/>
      <c r="O8" s="127"/>
      <c r="P8" s="127"/>
      <c r="Q8" s="127"/>
      <c r="R8" s="127"/>
      <c r="S8" s="127"/>
      <c r="T8" s="127"/>
    </row>
    <row r="9" spans="1:20" s="82" customFormat="1" ht="51" x14ac:dyDescent="0.2">
      <c r="A9" s="74">
        <v>2</v>
      </c>
      <c r="B9" s="75" t="s">
        <v>15</v>
      </c>
      <c r="C9" s="91" t="s">
        <v>79</v>
      </c>
      <c r="D9" s="78" t="s">
        <v>204</v>
      </c>
      <c r="E9" s="77"/>
      <c r="F9" s="79">
        <f t="shared" ref="F9:F11" si="0">IF(C9=$C$5,1,0)</f>
        <v>0</v>
      </c>
      <c r="G9" s="79"/>
      <c r="H9" s="79"/>
      <c r="I9" s="79"/>
      <c r="J9" s="79">
        <f t="shared" ref="J9:J50" si="1">F9*(1-G9)*(1-H9)*(1-I9)</f>
        <v>0</v>
      </c>
      <c r="K9" s="80" t="s">
        <v>205</v>
      </c>
      <c r="L9" s="128" t="s">
        <v>206</v>
      </c>
      <c r="M9" s="127"/>
      <c r="N9" s="127"/>
      <c r="O9" s="127"/>
      <c r="P9" s="127"/>
      <c r="Q9" s="127"/>
      <c r="R9" s="127"/>
      <c r="S9" s="127"/>
      <c r="T9" s="127"/>
    </row>
    <row r="10" spans="1:20" s="82" customFormat="1" ht="73.5" customHeight="1" x14ac:dyDescent="0.2">
      <c r="A10" s="74">
        <v>3</v>
      </c>
      <c r="B10" s="75" t="s">
        <v>16</v>
      </c>
      <c r="C10" s="91" t="s">
        <v>78</v>
      </c>
      <c r="D10" s="78" t="s">
        <v>207</v>
      </c>
      <c r="E10" s="77"/>
      <c r="F10" s="79">
        <f t="shared" si="0"/>
        <v>1</v>
      </c>
      <c r="G10" s="79"/>
      <c r="H10" s="79"/>
      <c r="I10" s="79"/>
      <c r="J10" s="79">
        <f t="shared" si="1"/>
        <v>1</v>
      </c>
      <c r="K10" s="80" t="s">
        <v>208</v>
      </c>
      <c r="L10" s="128"/>
      <c r="M10" s="127"/>
      <c r="N10" s="127"/>
      <c r="O10" s="127"/>
      <c r="P10" s="127"/>
      <c r="Q10" s="127"/>
      <c r="R10" s="127"/>
      <c r="S10" s="127"/>
      <c r="T10" s="127"/>
    </row>
    <row r="11" spans="1:20" s="82" customFormat="1" ht="35.25" customHeight="1" x14ac:dyDescent="0.2">
      <c r="A11" s="74">
        <v>4</v>
      </c>
      <c r="B11" s="75" t="s">
        <v>17</v>
      </c>
      <c r="C11" s="91" t="s">
        <v>78</v>
      </c>
      <c r="D11" s="78" t="s">
        <v>202</v>
      </c>
      <c r="E11" s="129"/>
      <c r="F11" s="79">
        <f t="shared" si="0"/>
        <v>1</v>
      </c>
      <c r="G11" s="79"/>
      <c r="H11" s="79"/>
      <c r="I11" s="79"/>
      <c r="J11" s="79">
        <f t="shared" si="1"/>
        <v>1</v>
      </c>
      <c r="K11" s="80" t="s">
        <v>209</v>
      </c>
      <c r="L11" s="128"/>
      <c r="M11" s="127"/>
      <c r="N11" s="127"/>
      <c r="O11" s="127"/>
      <c r="P11" s="127"/>
      <c r="Q11" s="127"/>
      <c r="R11" s="127"/>
      <c r="S11" s="127"/>
      <c r="T11" s="127"/>
    </row>
    <row r="12" spans="1:20" s="123" customFormat="1" x14ac:dyDescent="0.2">
      <c r="A12" s="85"/>
      <c r="B12" s="69" t="s">
        <v>12</v>
      </c>
      <c r="C12" s="130"/>
      <c r="D12" s="87"/>
      <c r="E12" s="87"/>
      <c r="F12" s="72"/>
      <c r="G12" s="119"/>
      <c r="H12" s="119"/>
      <c r="I12" s="119"/>
      <c r="J12" s="72"/>
      <c r="K12" s="88"/>
      <c r="L12" s="120"/>
      <c r="M12" s="121"/>
      <c r="N12" s="122"/>
      <c r="O12" s="121"/>
      <c r="P12" s="121"/>
      <c r="Q12" s="121"/>
      <c r="R12" s="121"/>
      <c r="S12" s="121"/>
      <c r="T12" s="121"/>
    </row>
    <row r="13" spans="1:20" s="82" customFormat="1" ht="43.5" customHeight="1" x14ac:dyDescent="0.2">
      <c r="A13" s="74">
        <v>5</v>
      </c>
      <c r="B13" s="75" t="s">
        <v>18</v>
      </c>
      <c r="C13" s="91" t="s">
        <v>79</v>
      </c>
      <c r="D13" s="77" t="s">
        <v>113</v>
      </c>
      <c r="E13" s="84"/>
      <c r="F13" s="79">
        <f>IF(C13=$C$5,1,0)</f>
        <v>0</v>
      </c>
      <c r="G13" s="79"/>
      <c r="H13" s="79"/>
      <c r="I13" s="79"/>
      <c r="J13" s="79">
        <f t="shared" si="1"/>
        <v>0</v>
      </c>
      <c r="K13" s="80" t="s">
        <v>210</v>
      </c>
      <c r="L13" s="92" t="s">
        <v>211</v>
      </c>
      <c r="M13" s="127"/>
      <c r="N13" s="127"/>
      <c r="O13" s="127"/>
      <c r="P13" s="127"/>
      <c r="Q13" s="127"/>
      <c r="R13" s="127"/>
      <c r="S13" s="127"/>
      <c r="T13" s="127"/>
    </row>
    <row r="14" spans="1:20" s="82" customFormat="1" ht="70.5" customHeight="1" x14ac:dyDescent="0.2">
      <c r="A14" s="74">
        <v>6</v>
      </c>
      <c r="B14" s="75" t="s">
        <v>19</v>
      </c>
      <c r="C14" s="91" t="s">
        <v>78</v>
      </c>
      <c r="D14" s="77" t="s">
        <v>123</v>
      </c>
      <c r="E14" s="78"/>
      <c r="F14" s="79">
        <f t="shared" ref="F14:F50" si="2">IF(C14=$C$5,1,0)</f>
        <v>1</v>
      </c>
      <c r="G14" s="79">
        <v>0.5</v>
      </c>
      <c r="H14" s="79"/>
      <c r="I14" s="79"/>
      <c r="J14" s="79">
        <f t="shared" si="1"/>
        <v>0.5</v>
      </c>
      <c r="K14" s="80" t="s">
        <v>212</v>
      </c>
      <c r="L14" s="131" t="s">
        <v>213</v>
      </c>
      <c r="M14" s="127"/>
      <c r="N14" s="127"/>
      <c r="O14" s="127"/>
      <c r="P14" s="127"/>
      <c r="Q14" s="127"/>
      <c r="R14" s="127"/>
      <c r="S14" s="127"/>
      <c r="T14" s="127"/>
    </row>
    <row r="15" spans="1:20" s="82" customFormat="1" ht="27.75" customHeight="1" x14ac:dyDescent="0.2">
      <c r="A15" s="74">
        <v>7</v>
      </c>
      <c r="B15" s="75" t="s">
        <v>20</v>
      </c>
      <c r="C15" s="91" t="s">
        <v>78</v>
      </c>
      <c r="D15" s="77" t="s">
        <v>214</v>
      </c>
      <c r="E15" s="78"/>
      <c r="F15" s="79">
        <f t="shared" si="2"/>
        <v>1</v>
      </c>
      <c r="G15" s="79"/>
      <c r="H15" s="79"/>
      <c r="I15" s="79"/>
      <c r="J15" s="79">
        <f t="shared" si="1"/>
        <v>1</v>
      </c>
      <c r="K15" s="80" t="s">
        <v>215</v>
      </c>
      <c r="L15" s="92"/>
      <c r="M15" s="127"/>
      <c r="N15" s="127"/>
      <c r="O15" s="127"/>
      <c r="P15" s="127"/>
      <c r="Q15" s="127"/>
      <c r="R15" s="127"/>
      <c r="S15" s="127"/>
      <c r="T15" s="127"/>
    </row>
    <row r="16" spans="1:20" s="82" customFormat="1" ht="41.25" customHeight="1" x14ac:dyDescent="0.2">
      <c r="A16" s="74">
        <v>8</v>
      </c>
      <c r="B16" s="75" t="s">
        <v>21</v>
      </c>
      <c r="C16" s="91" t="s">
        <v>78</v>
      </c>
      <c r="D16" s="77" t="s">
        <v>216</v>
      </c>
      <c r="E16" s="78"/>
      <c r="F16" s="79">
        <f t="shared" si="2"/>
        <v>1</v>
      </c>
      <c r="G16" s="79"/>
      <c r="H16" s="79"/>
      <c r="I16" s="79"/>
      <c r="J16" s="79">
        <f t="shared" si="1"/>
        <v>1</v>
      </c>
      <c r="K16" s="80" t="s">
        <v>217</v>
      </c>
      <c r="L16" s="92"/>
      <c r="M16" s="127"/>
      <c r="N16" s="127"/>
      <c r="O16" s="127"/>
      <c r="P16" s="127"/>
      <c r="Q16" s="127"/>
      <c r="R16" s="127"/>
      <c r="S16" s="127"/>
      <c r="T16" s="127"/>
    </row>
    <row r="17" spans="1:20" s="82" customFormat="1" ht="54.75" customHeight="1" x14ac:dyDescent="0.2">
      <c r="A17" s="74">
        <v>9</v>
      </c>
      <c r="B17" s="75" t="s">
        <v>22</v>
      </c>
      <c r="C17" s="91" t="s">
        <v>78</v>
      </c>
      <c r="D17" s="78" t="s">
        <v>202</v>
      </c>
      <c r="E17" s="78"/>
      <c r="F17" s="79">
        <f t="shared" si="2"/>
        <v>1</v>
      </c>
      <c r="G17" s="79"/>
      <c r="H17" s="79"/>
      <c r="I17" s="79"/>
      <c r="J17" s="79">
        <f t="shared" si="1"/>
        <v>1</v>
      </c>
      <c r="K17" s="80" t="s">
        <v>128</v>
      </c>
      <c r="L17" s="131" t="s">
        <v>218</v>
      </c>
      <c r="M17" s="127"/>
      <c r="N17" s="127"/>
      <c r="O17" s="127"/>
      <c r="P17" s="127"/>
      <c r="Q17" s="127"/>
      <c r="R17" s="127"/>
      <c r="S17" s="127"/>
      <c r="T17" s="127"/>
    </row>
    <row r="18" spans="1:20" s="82" customFormat="1" ht="56.25" customHeight="1" x14ac:dyDescent="0.2">
      <c r="A18" s="74">
        <v>10</v>
      </c>
      <c r="B18" s="75" t="s">
        <v>23</v>
      </c>
      <c r="C18" s="91" t="s">
        <v>78</v>
      </c>
      <c r="D18" s="78" t="s">
        <v>219</v>
      </c>
      <c r="E18" s="78" t="s">
        <v>220</v>
      </c>
      <c r="F18" s="79">
        <f t="shared" si="2"/>
        <v>1</v>
      </c>
      <c r="G18" s="79"/>
      <c r="H18" s="79"/>
      <c r="I18" s="79"/>
      <c r="J18" s="79">
        <f t="shared" si="1"/>
        <v>1</v>
      </c>
      <c r="K18" s="80" t="s">
        <v>221</v>
      </c>
      <c r="L18" s="92"/>
      <c r="M18" s="127"/>
      <c r="N18" s="127"/>
      <c r="O18" s="127"/>
      <c r="P18" s="127"/>
      <c r="Q18" s="127"/>
      <c r="R18" s="127"/>
      <c r="S18" s="127"/>
      <c r="T18" s="127"/>
    </row>
    <row r="19" spans="1:20" s="82" customFormat="1" ht="45" x14ac:dyDescent="0.2">
      <c r="A19" s="74">
        <v>11</v>
      </c>
      <c r="B19" s="75" t="s">
        <v>24</v>
      </c>
      <c r="C19" s="91" t="s">
        <v>79</v>
      </c>
      <c r="D19" s="77"/>
      <c r="E19" s="78"/>
      <c r="F19" s="79">
        <f t="shared" si="2"/>
        <v>0</v>
      </c>
      <c r="G19" s="79"/>
      <c r="H19" s="79"/>
      <c r="I19" s="79"/>
      <c r="J19" s="79">
        <f t="shared" si="1"/>
        <v>0</v>
      </c>
      <c r="K19" s="94" t="s">
        <v>222</v>
      </c>
      <c r="L19" s="92" t="s">
        <v>223</v>
      </c>
      <c r="M19" s="127"/>
      <c r="N19" s="127"/>
      <c r="O19" s="127"/>
      <c r="P19" s="127"/>
      <c r="Q19" s="127"/>
      <c r="R19" s="127"/>
      <c r="S19" s="127"/>
      <c r="T19" s="127"/>
    </row>
    <row r="20" spans="1:20" s="82" customFormat="1" ht="44.25" customHeight="1" x14ac:dyDescent="0.2">
      <c r="A20" s="74">
        <v>12</v>
      </c>
      <c r="B20" s="75" t="s">
        <v>25</v>
      </c>
      <c r="C20" s="91" t="s">
        <v>79</v>
      </c>
      <c r="D20" s="84"/>
      <c r="E20" s="84"/>
      <c r="F20" s="79">
        <f t="shared" si="2"/>
        <v>0</v>
      </c>
      <c r="G20" s="79"/>
      <c r="H20" s="79"/>
      <c r="I20" s="79"/>
      <c r="J20" s="79">
        <f t="shared" si="1"/>
        <v>0</v>
      </c>
      <c r="K20" s="80"/>
      <c r="L20" s="91" t="s">
        <v>179</v>
      </c>
      <c r="M20" s="127"/>
      <c r="N20" s="127"/>
      <c r="O20" s="127"/>
      <c r="P20" s="127"/>
      <c r="Q20" s="127"/>
      <c r="R20" s="127"/>
      <c r="S20" s="127"/>
      <c r="T20" s="127"/>
    </row>
    <row r="21" spans="1:20" s="82" customFormat="1" ht="89.25" customHeight="1" x14ac:dyDescent="0.2">
      <c r="A21" s="74">
        <v>13</v>
      </c>
      <c r="B21" s="75" t="s">
        <v>26</v>
      </c>
      <c r="C21" s="91" t="s">
        <v>79</v>
      </c>
      <c r="D21" s="77"/>
      <c r="E21" s="84"/>
      <c r="F21" s="79">
        <f t="shared" si="2"/>
        <v>0</v>
      </c>
      <c r="G21" s="79"/>
      <c r="H21" s="79"/>
      <c r="I21" s="79"/>
      <c r="J21" s="79">
        <f t="shared" si="1"/>
        <v>0</v>
      </c>
      <c r="K21" s="94" t="s">
        <v>224</v>
      </c>
      <c r="L21" s="92" t="s">
        <v>225</v>
      </c>
      <c r="M21" s="127"/>
      <c r="N21" s="127"/>
      <c r="O21" s="127"/>
      <c r="P21" s="127"/>
      <c r="Q21" s="127"/>
      <c r="R21" s="127"/>
      <c r="S21" s="127"/>
      <c r="T21" s="127"/>
    </row>
    <row r="22" spans="1:20" s="82" customFormat="1" ht="38.25" x14ac:dyDescent="0.2">
      <c r="A22" s="74">
        <v>14</v>
      </c>
      <c r="B22" s="75" t="s">
        <v>27</v>
      </c>
      <c r="C22" s="91" t="s">
        <v>79</v>
      </c>
      <c r="D22" s="77" t="s">
        <v>113</v>
      </c>
      <c r="E22" s="84"/>
      <c r="F22" s="79">
        <f t="shared" si="2"/>
        <v>0</v>
      </c>
      <c r="G22" s="79"/>
      <c r="H22" s="79"/>
      <c r="I22" s="79"/>
      <c r="J22" s="79">
        <f t="shared" si="1"/>
        <v>0</v>
      </c>
      <c r="K22" s="94" t="s">
        <v>226</v>
      </c>
      <c r="L22" s="128" t="s">
        <v>206</v>
      </c>
      <c r="M22" s="127"/>
      <c r="N22" s="127"/>
      <c r="O22" s="127"/>
      <c r="P22" s="127"/>
      <c r="Q22" s="127"/>
      <c r="R22" s="127"/>
      <c r="S22" s="127"/>
      <c r="T22" s="127"/>
    </row>
    <row r="23" spans="1:20" s="82" customFormat="1" ht="51" customHeight="1" x14ac:dyDescent="0.2">
      <c r="A23" s="74">
        <v>15</v>
      </c>
      <c r="B23" s="75" t="s">
        <v>28</v>
      </c>
      <c r="C23" s="91" t="s">
        <v>79</v>
      </c>
      <c r="D23" s="77" t="s">
        <v>113</v>
      </c>
      <c r="E23" s="84"/>
      <c r="F23" s="79">
        <f t="shared" si="2"/>
        <v>0</v>
      </c>
      <c r="G23" s="79"/>
      <c r="H23" s="79"/>
      <c r="I23" s="79"/>
      <c r="J23" s="79">
        <f t="shared" si="1"/>
        <v>0</v>
      </c>
      <c r="K23" s="94" t="s">
        <v>227</v>
      </c>
      <c r="L23" s="128" t="s">
        <v>206</v>
      </c>
      <c r="M23" s="127"/>
      <c r="N23" s="127"/>
      <c r="O23" s="127"/>
      <c r="P23" s="127"/>
      <c r="Q23" s="127"/>
      <c r="R23" s="127"/>
      <c r="S23" s="127"/>
      <c r="T23" s="127"/>
    </row>
    <row r="24" spans="1:20" s="82" customFormat="1" ht="88.5" customHeight="1" x14ac:dyDescent="0.2">
      <c r="A24" s="74">
        <v>16</v>
      </c>
      <c r="B24" s="75" t="s">
        <v>29</v>
      </c>
      <c r="C24" s="91" t="s">
        <v>79</v>
      </c>
      <c r="D24" s="78" t="s">
        <v>228</v>
      </c>
      <c r="E24" s="77"/>
      <c r="F24" s="79">
        <f t="shared" si="2"/>
        <v>0</v>
      </c>
      <c r="G24" s="79"/>
      <c r="H24" s="79"/>
      <c r="I24" s="79"/>
      <c r="J24" s="79">
        <f t="shared" si="1"/>
        <v>0</v>
      </c>
      <c r="K24" s="94" t="s">
        <v>181</v>
      </c>
      <c r="L24" s="81" t="s">
        <v>229</v>
      </c>
      <c r="M24" s="127"/>
      <c r="N24" s="127"/>
      <c r="O24" s="127"/>
      <c r="P24" s="127"/>
      <c r="Q24" s="127"/>
      <c r="R24" s="127"/>
      <c r="S24" s="127"/>
      <c r="T24" s="127"/>
    </row>
    <row r="25" spans="1:20" s="82" customFormat="1" ht="60" x14ac:dyDescent="0.2">
      <c r="A25" s="74">
        <v>17</v>
      </c>
      <c r="B25" s="75" t="s">
        <v>30</v>
      </c>
      <c r="C25" s="91" t="s">
        <v>78</v>
      </c>
      <c r="D25" s="77" t="s">
        <v>230</v>
      </c>
      <c r="E25" s="78" t="s">
        <v>184</v>
      </c>
      <c r="F25" s="79">
        <f t="shared" si="2"/>
        <v>1</v>
      </c>
      <c r="G25" s="79"/>
      <c r="H25" s="79"/>
      <c r="I25" s="79"/>
      <c r="J25" s="79">
        <f t="shared" si="1"/>
        <v>1</v>
      </c>
      <c r="K25" s="94" t="s">
        <v>231</v>
      </c>
      <c r="L25" s="92"/>
      <c r="M25" s="127"/>
      <c r="N25" s="127"/>
      <c r="O25" s="127"/>
      <c r="P25" s="127"/>
      <c r="Q25" s="127"/>
      <c r="R25" s="127"/>
      <c r="S25" s="127"/>
      <c r="T25" s="127"/>
    </row>
    <row r="26" spans="1:20" s="82" customFormat="1" ht="72" customHeight="1" x14ac:dyDescent="0.2">
      <c r="A26" s="74">
        <v>18</v>
      </c>
      <c r="B26" s="75" t="s">
        <v>31</v>
      </c>
      <c r="C26" s="91" t="s">
        <v>78</v>
      </c>
      <c r="D26" s="77" t="s">
        <v>232</v>
      </c>
      <c r="E26" s="78"/>
      <c r="F26" s="79">
        <f t="shared" si="2"/>
        <v>1</v>
      </c>
      <c r="G26" s="79"/>
      <c r="H26" s="79"/>
      <c r="I26" s="79"/>
      <c r="J26" s="79">
        <f t="shared" si="1"/>
        <v>1</v>
      </c>
      <c r="K26" s="80" t="s">
        <v>233</v>
      </c>
      <c r="L26" s="132"/>
      <c r="M26" s="127"/>
      <c r="N26" s="127"/>
      <c r="O26" s="127"/>
      <c r="P26" s="127"/>
      <c r="Q26" s="127"/>
      <c r="R26" s="127"/>
      <c r="S26" s="127"/>
      <c r="T26" s="127"/>
    </row>
    <row r="27" spans="1:20" s="82" customFormat="1" ht="94.5" customHeight="1" x14ac:dyDescent="0.2">
      <c r="A27" s="74">
        <v>19</v>
      </c>
      <c r="B27" s="75" t="s">
        <v>32</v>
      </c>
      <c r="C27" s="91" t="s">
        <v>79</v>
      </c>
      <c r="D27" s="77" t="s">
        <v>234</v>
      </c>
      <c r="E27" s="77"/>
      <c r="F27" s="79">
        <f t="shared" si="2"/>
        <v>0</v>
      </c>
      <c r="G27" s="79"/>
      <c r="H27" s="79"/>
      <c r="I27" s="79"/>
      <c r="J27" s="79">
        <f t="shared" si="1"/>
        <v>0</v>
      </c>
      <c r="K27" s="80" t="s">
        <v>235</v>
      </c>
      <c r="L27" s="92" t="s">
        <v>236</v>
      </c>
      <c r="M27" s="127"/>
      <c r="N27" s="127"/>
      <c r="O27" s="127"/>
      <c r="P27" s="127"/>
      <c r="Q27" s="127"/>
      <c r="R27" s="127"/>
      <c r="S27" s="127"/>
      <c r="T27" s="127"/>
    </row>
    <row r="28" spans="1:20" s="82" customFormat="1" ht="85.5" customHeight="1" x14ac:dyDescent="0.2">
      <c r="A28" s="74">
        <v>20</v>
      </c>
      <c r="B28" s="75" t="s">
        <v>33</v>
      </c>
      <c r="C28" s="91" t="s">
        <v>78</v>
      </c>
      <c r="D28" s="78" t="s">
        <v>237</v>
      </c>
      <c r="E28" s="77"/>
      <c r="F28" s="79">
        <f t="shared" si="2"/>
        <v>1</v>
      </c>
      <c r="G28" s="79"/>
      <c r="H28" s="79"/>
      <c r="I28" s="79"/>
      <c r="J28" s="79">
        <f t="shared" si="1"/>
        <v>1</v>
      </c>
      <c r="K28" s="80" t="s">
        <v>238</v>
      </c>
      <c r="L28" s="92"/>
      <c r="M28" s="127"/>
      <c r="N28" s="127"/>
      <c r="O28" s="127"/>
      <c r="P28" s="127"/>
      <c r="Q28" s="127"/>
      <c r="R28" s="127"/>
      <c r="S28" s="127"/>
      <c r="T28" s="127"/>
    </row>
    <row r="29" spans="1:20" s="82" customFormat="1" ht="25.5" x14ac:dyDescent="0.2">
      <c r="A29" s="74">
        <v>21</v>
      </c>
      <c r="B29" s="75" t="s">
        <v>34</v>
      </c>
      <c r="C29" s="91" t="s">
        <v>78</v>
      </c>
      <c r="D29" s="78" t="s">
        <v>239</v>
      </c>
      <c r="E29" s="78"/>
      <c r="F29" s="79">
        <f t="shared" si="2"/>
        <v>1</v>
      </c>
      <c r="G29" s="79"/>
      <c r="H29" s="79"/>
      <c r="I29" s="79"/>
      <c r="J29" s="79">
        <f t="shared" si="1"/>
        <v>1</v>
      </c>
      <c r="K29" s="80" t="s">
        <v>240</v>
      </c>
      <c r="L29" s="81"/>
      <c r="M29" s="127"/>
      <c r="N29" s="127"/>
      <c r="O29" s="127"/>
      <c r="P29" s="127"/>
      <c r="Q29" s="127"/>
      <c r="R29" s="127"/>
      <c r="S29" s="127"/>
      <c r="T29" s="127"/>
    </row>
    <row r="30" spans="1:20" s="82" customFormat="1" ht="81.75" customHeight="1" x14ac:dyDescent="0.2">
      <c r="A30" s="74">
        <v>22</v>
      </c>
      <c r="B30" s="75" t="s">
        <v>35</v>
      </c>
      <c r="C30" s="91" t="s">
        <v>78</v>
      </c>
      <c r="D30" s="77" t="s">
        <v>241</v>
      </c>
      <c r="E30" s="77"/>
      <c r="F30" s="79">
        <f t="shared" si="2"/>
        <v>1</v>
      </c>
      <c r="G30" s="79"/>
      <c r="H30" s="79"/>
      <c r="I30" s="79"/>
      <c r="J30" s="79">
        <f t="shared" si="1"/>
        <v>1</v>
      </c>
      <c r="K30" s="80" t="s">
        <v>242</v>
      </c>
      <c r="L30" s="92"/>
      <c r="M30" s="127"/>
      <c r="N30" s="127"/>
      <c r="O30" s="127"/>
      <c r="P30" s="127"/>
      <c r="Q30" s="127"/>
      <c r="R30" s="127"/>
      <c r="S30" s="127"/>
      <c r="T30" s="127"/>
    </row>
    <row r="31" spans="1:20" s="82" customFormat="1" ht="51.75" customHeight="1" x14ac:dyDescent="0.2">
      <c r="A31" s="74">
        <v>23</v>
      </c>
      <c r="B31" s="75" t="s">
        <v>36</v>
      </c>
      <c r="C31" s="91" t="s">
        <v>79</v>
      </c>
      <c r="D31" s="77" t="s">
        <v>234</v>
      </c>
      <c r="E31" s="78"/>
      <c r="F31" s="79">
        <f t="shared" si="2"/>
        <v>0</v>
      </c>
      <c r="G31" s="79"/>
      <c r="H31" s="79"/>
      <c r="I31" s="79"/>
      <c r="J31" s="79">
        <f t="shared" si="1"/>
        <v>0</v>
      </c>
      <c r="K31" s="80" t="s">
        <v>147</v>
      </c>
      <c r="L31" s="92" t="s">
        <v>243</v>
      </c>
      <c r="M31" s="127"/>
      <c r="N31" s="127"/>
      <c r="O31" s="127"/>
      <c r="P31" s="127"/>
      <c r="Q31" s="127"/>
      <c r="R31" s="127"/>
      <c r="S31" s="127"/>
      <c r="T31" s="127"/>
    </row>
    <row r="32" spans="1:20" s="82" customFormat="1" ht="25.5" customHeight="1" x14ac:dyDescent="0.2">
      <c r="A32" s="74">
        <v>24</v>
      </c>
      <c r="B32" s="75" t="s">
        <v>37</v>
      </c>
      <c r="C32" s="91" t="s">
        <v>78</v>
      </c>
      <c r="D32" s="77" t="s">
        <v>244</v>
      </c>
      <c r="E32" s="78"/>
      <c r="F32" s="79">
        <f t="shared" si="2"/>
        <v>1</v>
      </c>
      <c r="G32" s="79"/>
      <c r="H32" s="79"/>
      <c r="I32" s="79"/>
      <c r="J32" s="79">
        <f t="shared" si="1"/>
        <v>1</v>
      </c>
      <c r="K32" s="80" t="s">
        <v>245</v>
      </c>
      <c r="L32" s="92"/>
      <c r="M32" s="127"/>
      <c r="N32" s="127"/>
      <c r="O32" s="127"/>
      <c r="P32" s="127"/>
      <c r="Q32" s="127"/>
      <c r="R32" s="127"/>
      <c r="S32" s="127"/>
      <c r="T32" s="127"/>
    </row>
    <row r="33" spans="1:20" s="82" customFormat="1" ht="51" x14ac:dyDescent="0.2">
      <c r="A33" s="74">
        <v>25</v>
      </c>
      <c r="B33" s="75" t="s">
        <v>38</v>
      </c>
      <c r="C33" s="91" t="s">
        <v>78</v>
      </c>
      <c r="D33" s="78" t="s">
        <v>123</v>
      </c>
      <c r="E33" s="78"/>
      <c r="F33" s="79">
        <f t="shared" si="2"/>
        <v>1</v>
      </c>
      <c r="G33" s="79">
        <v>0.5</v>
      </c>
      <c r="H33" s="79"/>
      <c r="I33" s="79"/>
      <c r="J33" s="79">
        <f t="shared" si="1"/>
        <v>0.5</v>
      </c>
      <c r="K33" s="80" t="s">
        <v>246</v>
      </c>
      <c r="L33" s="92" t="s">
        <v>247</v>
      </c>
      <c r="M33" s="127"/>
      <c r="N33" s="127"/>
      <c r="O33" s="127"/>
      <c r="P33" s="127"/>
      <c r="Q33" s="127"/>
      <c r="R33" s="127"/>
      <c r="S33" s="127"/>
      <c r="T33" s="127"/>
    </row>
    <row r="34" spans="1:20" s="139" customFormat="1" ht="93.75" customHeight="1" x14ac:dyDescent="0.2">
      <c r="A34" s="133">
        <v>26</v>
      </c>
      <c r="B34" s="20" t="s">
        <v>39</v>
      </c>
      <c r="C34" s="134" t="s">
        <v>79</v>
      </c>
      <c r="D34" s="135" t="s">
        <v>244</v>
      </c>
      <c r="E34" s="136"/>
      <c r="F34" s="137">
        <f t="shared" si="2"/>
        <v>0</v>
      </c>
      <c r="G34" s="79"/>
      <c r="H34" s="79"/>
      <c r="I34" s="79"/>
      <c r="J34" s="79">
        <f t="shared" si="1"/>
        <v>0</v>
      </c>
      <c r="K34" s="94" t="s">
        <v>248</v>
      </c>
      <c r="L34" s="92" t="s">
        <v>249</v>
      </c>
      <c r="M34" s="138"/>
      <c r="N34" s="138"/>
      <c r="O34" s="138"/>
      <c r="P34" s="138"/>
      <c r="Q34" s="138"/>
      <c r="R34" s="138"/>
      <c r="S34" s="138"/>
      <c r="T34" s="138"/>
    </row>
    <row r="35" spans="1:20" s="82" customFormat="1" ht="25.5" x14ac:dyDescent="0.2">
      <c r="A35" s="74">
        <v>27</v>
      </c>
      <c r="B35" s="75" t="s">
        <v>40</v>
      </c>
      <c r="C35" s="91" t="s">
        <v>78</v>
      </c>
      <c r="D35" s="77" t="s">
        <v>250</v>
      </c>
      <c r="E35" s="78"/>
      <c r="F35" s="79">
        <f t="shared" si="2"/>
        <v>1</v>
      </c>
      <c r="G35" s="79"/>
      <c r="H35" s="79"/>
      <c r="I35" s="79"/>
      <c r="J35" s="79">
        <f t="shared" si="1"/>
        <v>1</v>
      </c>
      <c r="K35" s="80" t="s">
        <v>251</v>
      </c>
      <c r="L35" s="92"/>
      <c r="M35" s="127"/>
      <c r="N35" s="127"/>
      <c r="O35" s="127"/>
      <c r="P35" s="127"/>
      <c r="Q35" s="127"/>
      <c r="R35" s="127"/>
      <c r="S35" s="127"/>
      <c r="T35" s="127"/>
    </row>
    <row r="36" spans="1:20" s="82" customFormat="1" ht="38.25" customHeight="1" x14ac:dyDescent="0.2">
      <c r="A36" s="74">
        <v>28</v>
      </c>
      <c r="B36" s="75" t="s">
        <v>41</v>
      </c>
      <c r="C36" s="91" t="s">
        <v>78</v>
      </c>
      <c r="D36" s="77" t="s">
        <v>252</v>
      </c>
      <c r="E36" s="78"/>
      <c r="F36" s="79">
        <f t="shared" si="2"/>
        <v>1</v>
      </c>
      <c r="G36" s="79"/>
      <c r="H36" s="79"/>
      <c r="I36" s="79"/>
      <c r="J36" s="79">
        <f t="shared" si="1"/>
        <v>1</v>
      </c>
      <c r="K36" s="80" t="s">
        <v>253</v>
      </c>
      <c r="L36" s="92"/>
      <c r="M36" s="127"/>
      <c r="N36" s="127"/>
      <c r="O36" s="127"/>
      <c r="P36" s="127"/>
      <c r="Q36" s="127"/>
      <c r="R36" s="127"/>
      <c r="S36" s="127"/>
      <c r="T36" s="127"/>
    </row>
    <row r="37" spans="1:20" s="82" customFormat="1" ht="45" customHeight="1" x14ac:dyDescent="0.2">
      <c r="A37" s="74">
        <v>29</v>
      </c>
      <c r="B37" s="75" t="s">
        <v>42</v>
      </c>
      <c r="C37" s="91" t="s">
        <v>78</v>
      </c>
      <c r="D37" s="77" t="s">
        <v>244</v>
      </c>
      <c r="E37" s="78"/>
      <c r="F37" s="79">
        <f t="shared" si="2"/>
        <v>1</v>
      </c>
      <c r="G37" s="79"/>
      <c r="H37" s="79"/>
      <c r="I37" s="79"/>
      <c r="J37" s="79">
        <f t="shared" si="1"/>
        <v>1</v>
      </c>
      <c r="K37" s="80" t="s">
        <v>254</v>
      </c>
      <c r="L37" s="92"/>
      <c r="M37" s="127"/>
      <c r="N37" s="127"/>
      <c r="O37" s="127"/>
      <c r="P37" s="127"/>
      <c r="Q37" s="127"/>
      <c r="R37" s="127"/>
      <c r="S37" s="127"/>
      <c r="T37" s="127"/>
    </row>
    <row r="38" spans="1:20" s="82" customFormat="1" ht="61.5" customHeight="1" x14ac:dyDescent="0.2">
      <c r="A38" s="77">
        <v>30</v>
      </c>
      <c r="B38" s="75" t="s">
        <v>43</v>
      </c>
      <c r="C38" s="91" t="s">
        <v>78</v>
      </c>
      <c r="D38" s="77" t="s">
        <v>113</v>
      </c>
      <c r="E38" s="78"/>
      <c r="F38" s="79">
        <f t="shared" si="2"/>
        <v>1</v>
      </c>
      <c r="G38" s="79"/>
      <c r="H38" s="79"/>
      <c r="I38" s="79"/>
      <c r="J38" s="79">
        <f t="shared" si="1"/>
        <v>1</v>
      </c>
      <c r="K38" s="80" t="s">
        <v>255</v>
      </c>
      <c r="L38" s="92"/>
      <c r="M38" s="127"/>
      <c r="N38" s="127"/>
      <c r="O38" s="127"/>
      <c r="P38" s="127"/>
      <c r="Q38" s="127"/>
      <c r="R38" s="127"/>
      <c r="S38" s="127"/>
      <c r="T38" s="127"/>
    </row>
    <row r="39" spans="1:20" s="82" customFormat="1" ht="28.5" customHeight="1" x14ac:dyDescent="0.2">
      <c r="A39" s="77">
        <v>31</v>
      </c>
      <c r="B39" s="75" t="s">
        <v>44</v>
      </c>
      <c r="C39" s="91" t="s">
        <v>78</v>
      </c>
      <c r="D39" s="77" t="s">
        <v>256</v>
      </c>
      <c r="E39" s="78"/>
      <c r="F39" s="79">
        <f t="shared" si="2"/>
        <v>1</v>
      </c>
      <c r="G39" s="79"/>
      <c r="H39" s="79"/>
      <c r="I39" s="79"/>
      <c r="J39" s="79">
        <f t="shared" si="1"/>
        <v>1</v>
      </c>
      <c r="K39" s="80" t="s">
        <v>257</v>
      </c>
      <c r="L39" s="92"/>
      <c r="M39" s="127"/>
      <c r="N39" s="127"/>
      <c r="O39" s="127"/>
      <c r="P39" s="127"/>
      <c r="Q39" s="127"/>
      <c r="R39" s="127"/>
      <c r="S39" s="127"/>
      <c r="T39" s="127"/>
    </row>
    <row r="40" spans="1:20" s="82" customFormat="1" ht="45" customHeight="1" x14ac:dyDescent="0.2">
      <c r="A40" s="77">
        <v>32</v>
      </c>
      <c r="B40" s="75" t="s">
        <v>45</v>
      </c>
      <c r="C40" s="91" t="s">
        <v>78</v>
      </c>
      <c r="D40" s="77" t="s">
        <v>258</v>
      </c>
      <c r="E40" s="78"/>
      <c r="F40" s="79">
        <f t="shared" si="2"/>
        <v>1</v>
      </c>
      <c r="G40" s="79"/>
      <c r="H40" s="79"/>
      <c r="I40" s="79"/>
      <c r="J40" s="79">
        <f t="shared" si="1"/>
        <v>1</v>
      </c>
      <c r="K40" s="80" t="s">
        <v>259</v>
      </c>
      <c r="L40" s="92"/>
      <c r="M40" s="127"/>
      <c r="N40" s="127"/>
      <c r="O40" s="127"/>
      <c r="P40" s="127"/>
      <c r="Q40" s="127"/>
      <c r="R40" s="127"/>
      <c r="S40" s="127"/>
      <c r="T40" s="127"/>
    </row>
    <row r="41" spans="1:20" s="82" customFormat="1" ht="84.75" customHeight="1" x14ac:dyDescent="0.2">
      <c r="A41" s="77">
        <v>33</v>
      </c>
      <c r="B41" s="75" t="s">
        <v>46</v>
      </c>
      <c r="C41" s="91" t="s">
        <v>78</v>
      </c>
      <c r="D41" s="77" t="s">
        <v>260</v>
      </c>
      <c r="E41" s="78"/>
      <c r="F41" s="79">
        <f t="shared" si="2"/>
        <v>1</v>
      </c>
      <c r="G41" s="79"/>
      <c r="H41" s="79"/>
      <c r="I41" s="79"/>
      <c r="J41" s="79">
        <f t="shared" si="1"/>
        <v>1</v>
      </c>
      <c r="K41" s="80" t="s">
        <v>261</v>
      </c>
      <c r="L41" s="92"/>
      <c r="M41" s="127"/>
      <c r="N41" s="127"/>
      <c r="O41" s="127"/>
      <c r="P41" s="127"/>
      <c r="Q41" s="127"/>
      <c r="R41" s="127"/>
      <c r="S41" s="127"/>
      <c r="T41" s="127"/>
    </row>
    <row r="42" spans="1:20" s="82" customFormat="1" ht="66" customHeight="1" x14ac:dyDescent="0.2">
      <c r="A42" s="77">
        <v>34</v>
      </c>
      <c r="B42" s="75" t="s">
        <v>47</v>
      </c>
      <c r="C42" s="91" t="s">
        <v>79</v>
      </c>
      <c r="D42" s="77" t="s">
        <v>262</v>
      </c>
      <c r="E42" s="78"/>
      <c r="F42" s="79">
        <f t="shared" si="2"/>
        <v>0</v>
      </c>
      <c r="G42" s="79"/>
      <c r="H42" s="79"/>
      <c r="I42" s="79"/>
      <c r="J42" s="79">
        <f t="shared" si="1"/>
        <v>0</v>
      </c>
      <c r="K42" s="80" t="s">
        <v>263</v>
      </c>
      <c r="L42" s="128" t="s">
        <v>264</v>
      </c>
      <c r="M42" s="127"/>
      <c r="N42" s="127"/>
      <c r="O42" s="127"/>
      <c r="P42" s="127"/>
      <c r="Q42" s="127"/>
      <c r="R42" s="127"/>
      <c r="S42" s="127"/>
      <c r="T42" s="127"/>
    </row>
    <row r="43" spans="1:20" s="82" customFormat="1" ht="91.5" customHeight="1" x14ac:dyDescent="0.2">
      <c r="A43" s="77">
        <v>35</v>
      </c>
      <c r="B43" s="75" t="s">
        <v>48</v>
      </c>
      <c r="C43" s="91" t="s">
        <v>79</v>
      </c>
      <c r="D43" s="77"/>
      <c r="E43" s="78"/>
      <c r="F43" s="79">
        <f t="shared" si="2"/>
        <v>0</v>
      </c>
      <c r="G43" s="79"/>
      <c r="H43" s="79"/>
      <c r="I43" s="79"/>
      <c r="J43" s="79">
        <f t="shared" si="1"/>
        <v>0</v>
      </c>
      <c r="K43" s="80" t="s">
        <v>265</v>
      </c>
      <c r="L43" s="92" t="s">
        <v>236</v>
      </c>
      <c r="M43" s="127"/>
      <c r="N43" s="127"/>
      <c r="O43" s="127"/>
      <c r="P43" s="127"/>
      <c r="Q43" s="127"/>
      <c r="R43" s="127"/>
      <c r="S43" s="127"/>
      <c r="T43" s="127"/>
    </row>
    <row r="44" spans="1:20" s="82" customFormat="1" ht="38.25" x14ac:dyDescent="0.2">
      <c r="A44" s="74">
        <v>36</v>
      </c>
      <c r="B44" s="75" t="s">
        <v>49</v>
      </c>
      <c r="C44" s="91" t="s">
        <v>79</v>
      </c>
      <c r="D44" s="77" t="s">
        <v>145</v>
      </c>
      <c r="E44" s="78"/>
      <c r="F44" s="79">
        <f t="shared" si="2"/>
        <v>0</v>
      </c>
      <c r="G44" s="79"/>
      <c r="H44" s="79"/>
      <c r="I44" s="79"/>
      <c r="J44" s="79">
        <f t="shared" si="1"/>
        <v>0</v>
      </c>
      <c r="K44" s="80" t="s">
        <v>266</v>
      </c>
      <c r="L44" s="128" t="s">
        <v>206</v>
      </c>
      <c r="M44" s="127"/>
      <c r="N44" s="127"/>
      <c r="O44" s="127"/>
      <c r="P44" s="127"/>
      <c r="Q44" s="127"/>
      <c r="R44" s="127"/>
      <c r="S44" s="127"/>
      <c r="T44" s="127"/>
    </row>
    <row r="45" spans="1:20" s="82" customFormat="1" ht="102" x14ac:dyDescent="0.2">
      <c r="A45" s="74">
        <v>37</v>
      </c>
      <c r="B45" s="75" t="s">
        <v>50</v>
      </c>
      <c r="C45" s="91" t="s">
        <v>78</v>
      </c>
      <c r="D45" s="77" t="s">
        <v>258</v>
      </c>
      <c r="E45" s="78"/>
      <c r="F45" s="79">
        <f t="shared" si="2"/>
        <v>1</v>
      </c>
      <c r="G45" s="79"/>
      <c r="H45" s="79"/>
      <c r="I45" s="79"/>
      <c r="J45" s="79">
        <f t="shared" si="1"/>
        <v>1</v>
      </c>
      <c r="K45" s="80" t="s">
        <v>267</v>
      </c>
      <c r="L45" s="92"/>
      <c r="M45" s="127"/>
      <c r="N45" s="127"/>
      <c r="O45" s="127"/>
      <c r="P45" s="127"/>
      <c r="Q45" s="127"/>
      <c r="R45" s="127"/>
      <c r="S45" s="127"/>
      <c r="T45" s="127"/>
    </row>
    <row r="46" spans="1:20" s="82" customFormat="1" ht="57" customHeight="1" x14ac:dyDescent="0.2">
      <c r="A46" s="74">
        <v>38</v>
      </c>
      <c r="B46" s="75" t="s">
        <v>51</v>
      </c>
      <c r="C46" s="91" t="s">
        <v>78</v>
      </c>
      <c r="D46" s="77" t="s">
        <v>268</v>
      </c>
      <c r="E46" s="78"/>
      <c r="F46" s="79">
        <f t="shared" si="2"/>
        <v>1</v>
      </c>
      <c r="G46" s="79"/>
      <c r="H46" s="79"/>
      <c r="I46" s="79"/>
      <c r="J46" s="79">
        <f t="shared" si="1"/>
        <v>1</v>
      </c>
      <c r="K46" s="80" t="s">
        <v>269</v>
      </c>
      <c r="L46" s="92"/>
      <c r="M46" s="127"/>
      <c r="N46" s="127"/>
      <c r="O46" s="127"/>
      <c r="P46" s="127"/>
      <c r="Q46" s="127"/>
      <c r="R46" s="127"/>
      <c r="S46" s="127"/>
      <c r="T46" s="127"/>
    </row>
    <row r="47" spans="1:20" s="82" customFormat="1" ht="65.25" customHeight="1" x14ac:dyDescent="0.2">
      <c r="A47" s="74">
        <v>39</v>
      </c>
      <c r="B47" s="75" t="s">
        <v>52</v>
      </c>
      <c r="C47" s="91" t="s">
        <v>79</v>
      </c>
      <c r="D47" s="77" t="s">
        <v>268</v>
      </c>
      <c r="E47" s="78"/>
      <c r="F47" s="79">
        <f t="shared" si="2"/>
        <v>0</v>
      </c>
      <c r="G47" s="79"/>
      <c r="H47" s="79"/>
      <c r="I47" s="79"/>
      <c r="J47" s="79">
        <f t="shared" si="1"/>
        <v>0</v>
      </c>
      <c r="K47" s="80" t="s">
        <v>270</v>
      </c>
      <c r="L47" s="92" t="s">
        <v>271</v>
      </c>
    </row>
    <row r="48" spans="1:20" s="82" customFormat="1" ht="89.25" x14ac:dyDescent="0.2">
      <c r="A48" s="74">
        <v>40</v>
      </c>
      <c r="B48" s="75" t="s">
        <v>53</v>
      </c>
      <c r="C48" s="91" t="s">
        <v>78</v>
      </c>
      <c r="D48" s="77" t="s">
        <v>272</v>
      </c>
      <c r="E48" s="78"/>
      <c r="F48" s="79">
        <f t="shared" si="2"/>
        <v>1</v>
      </c>
      <c r="G48" s="79">
        <v>0.5</v>
      </c>
      <c r="H48" s="79"/>
      <c r="I48" s="79"/>
      <c r="J48" s="79">
        <f t="shared" si="1"/>
        <v>0.5</v>
      </c>
      <c r="K48" s="80" t="s">
        <v>168</v>
      </c>
      <c r="L48" s="92" t="s">
        <v>273</v>
      </c>
    </row>
    <row r="49" spans="1:12" s="82" customFormat="1" ht="41.25" customHeight="1" x14ac:dyDescent="0.2">
      <c r="A49" s="74">
        <v>41</v>
      </c>
      <c r="B49" s="75" t="s">
        <v>54</v>
      </c>
      <c r="C49" s="91" t="s">
        <v>78</v>
      </c>
      <c r="D49" s="77" t="s">
        <v>274</v>
      </c>
      <c r="E49" s="78"/>
      <c r="F49" s="79">
        <f t="shared" si="2"/>
        <v>1</v>
      </c>
      <c r="G49" s="79"/>
      <c r="H49" s="79"/>
      <c r="I49" s="79"/>
      <c r="J49" s="79">
        <f t="shared" si="1"/>
        <v>1</v>
      </c>
      <c r="K49" s="80" t="s">
        <v>275</v>
      </c>
      <c r="L49" s="92"/>
    </row>
    <row r="50" spans="1:12" s="82" customFormat="1" ht="36" customHeight="1" x14ac:dyDescent="0.2">
      <c r="A50" s="74">
        <v>42</v>
      </c>
      <c r="B50" s="75" t="s">
        <v>55</v>
      </c>
      <c r="C50" s="91" t="s">
        <v>78</v>
      </c>
      <c r="D50" s="77" t="s">
        <v>258</v>
      </c>
      <c r="E50" s="78"/>
      <c r="F50" s="79">
        <f t="shared" si="2"/>
        <v>1</v>
      </c>
      <c r="G50" s="79"/>
      <c r="H50" s="79"/>
      <c r="I50" s="79"/>
      <c r="J50" s="79">
        <f t="shared" si="1"/>
        <v>1</v>
      </c>
      <c r="K50" s="80" t="s">
        <v>276</v>
      </c>
      <c r="L50" s="92"/>
    </row>
    <row r="51" spans="1:12" x14ac:dyDescent="0.2">
      <c r="K51" s="6"/>
      <c r="L51" s="6"/>
    </row>
    <row r="53" spans="1:12" x14ac:dyDescent="0.2">
      <c r="A53" s="98"/>
      <c r="B53" s="99"/>
      <c r="C53" s="99"/>
      <c r="D53" s="99"/>
      <c r="E53" s="99"/>
      <c r="F53" s="100"/>
      <c r="G53" s="100"/>
      <c r="H53" s="100"/>
      <c r="I53" s="100"/>
      <c r="J53" s="100"/>
      <c r="K53" s="100"/>
      <c r="L53" s="100"/>
    </row>
    <row r="57" spans="1:12" x14ac:dyDescent="0.2">
      <c r="A57" s="98"/>
      <c r="B57" s="99"/>
      <c r="C57" s="99"/>
      <c r="D57" s="99"/>
      <c r="E57" s="99"/>
      <c r="F57" s="100"/>
      <c r="G57" s="100"/>
      <c r="H57" s="100"/>
      <c r="I57" s="100"/>
      <c r="J57" s="100"/>
      <c r="K57" s="100"/>
      <c r="L57" s="100"/>
    </row>
    <row r="60" spans="1:12" x14ac:dyDescent="0.2">
      <c r="A60" s="98"/>
      <c r="B60" s="99"/>
      <c r="C60" s="99"/>
      <c r="D60" s="99"/>
      <c r="E60" s="99"/>
      <c r="F60" s="100"/>
      <c r="G60" s="100"/>
      <c r="H60" s="100"/>
      <c r="I60" s="100"/>
      <c r="J60" s="100"/>
      <c r="K60" s="100"/>
      <c r="L60" s="100"/>
    </row>
    <row r="64" spans="1:12" x14ac:dyDescent="0.2">
      <c r="A64" s="98"/>
      <c r="B64" s="99"/>
      <c r="C64" s="99"/>
      <c r="D64" s="99"/>
      <c r="E64" s="99"/>
      <c r="F64" s="100"/>
      <c r="G64" s="100"/>
      <c r="H64" s="100"/>
      <c r="I64" s="100"/>
      <c r="J64" s="100"/>
      <c r="K64" s="100"/>
      <c r="L64" s="100"/>
    </row>
    <row r="67" spans="1:12" x14ac:dyDescent="0.2">
      <c r="A67" s="98"/>
      <c r="B67" s="99"/>
      <c r="C67" s="99"/>
      <c r="D67" s="99"/>
      <c r="E67" s="99"/>
      <c r="F67" s="100"/>
      <c r="G67" s="100"/>
      <c r="H67" s="100"/>
      <c r="I67" s="100"/>
      <c r="J67" s="100"/>
      <c r="K67" s="100"/>
      <c r="L67" s="100"/>
    </row>
    <row r="71" spans="1:12" x14ac:dyDescent="0.2">
      <c r="A71" s="98"/>
      <c r="B71" s="99"/>
      <c r="C71" s="99"/>
      <c r="D71" s="99"/>
      <c r="E71" s="99"/>
      <c r="F71" s="100"/>
      <c r="G71" s="100"/>
      <c r="H71" s="100"/>
      <c r="I71" s="100"/>
      <c r="J71" s="100"/>
      <c r="K71" s="100"/>
      <c r="L71" s="100"/>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G14:G50 H13:I50">
      <formula1>Формат</formula1>
    </dataValidation>
    <dataValidation type="list" allowBlank="1" showInputMessage="1" showErrorMessage="1" sqref="C8:C11 C14:C50">
      <formula1>Выбор_1.1</formula1>
    </dataValidation>
  </dataValidations>
  <hyperlinks>
    <hyperlink ref="K19" r:id="rId1"/>
    <hyperlink ref="K28" r:id="rId2"/>
    <hyperlink ref="K50" r:id="rId3"/>
    <hyperlink ref="K34" r:id="rId4"/>
    <hyperlink ref="K8" r:id="rId5"/>
    <hyperlink ref="K14" r:id="rId6"/>
    <hyperlink ref="K18" r:id="rId7"/>
    <hyperlink ref="K9" r:id="rId8"/>
    <hyperlink ref="K13" r:id="rId9"/>
    <hyperlink ref="K21" r:id="rId10"/>
    <hyperlink ref="K22" r:id="rId11"/>
    <hyperlink ref="K23" r:id="rId12"/>
    <hyperlink ref="K24" r:id="rId13"/>
    <hyperlink ref="K25" r:id="rId14"/>
    <hyperlink ref="K29" r:id="rId15"/>
    <hyperlink ref="K31" r:id="rId16"/>
    <hyperlink ref="K33" r:id="rId17"/>
    <hyperlink ref="K42" r:id="rId18"/>
    <hyperlink ref="K43" r:id="rId19"/>
    <hyperlink ref="K44" r:id="rId20"/>
    <hyperlink ref="K47" r:id="rId21"/>
    <hyperlink ref="K48" r:id="rId22"/>
    <hyperlink ref="K49" r:id="rId23"/>
    <hyperlink ref="K11" r:id="rId24"/>
  </hyperlinks>
  <pageMargins left="0.70866141732283472" right="0.70866141732283472" top="0.35433070866141736" bottom="0.35433070866141736" header="0.31496062992125984" footer="0.31496062992125984"/>
  <pageSetup paperSize="9" scale="50" fitToHeight="4" orientation="landscape" r:id="rId2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70" zoomScaleNormal="100" zoomScaleSheetLayoutView="70" workbookViewId="0">
      <pane ySplit="7" topLeftCell="A8" activePane="bottomLeft" state="frozenSplit"/>
      <selection activeCell="G43" sqref="G43"/>
      <selection pane="bottomLeft" activeCell="G43" sqref="G43"/>
    </sheetView>
  </sheetViews>
  <sheetFormatPr defaultRowHeight="12.75" x14ac:dyDescent="0.2"/>
  <cols>
    <col min="1" max="1" width="4.28515625" style="95" customWidth="1"/>
    <col min="2" max="2" width="22.7109375" style="3" customWidth="1"/>
    <col min="3" max="3" width="40.28515625" style="3" customWidth="1"/>
    <col min="4" max="4" width="16.42578125" style="3" customWidth="1"/>
    <col min="5" max="5" width="20" style="3" customWidth="1"/>
    <col min="6" max="6" width="21.5703125" style="101" customWidth="1"/>
    <col min="7" max="7" width="12.85546875" style="101" customWidth="1"/>
    <col min="8" max="9" width="10.85546875" style="101" customWidth="1"/>
    <col min="10" max="10" width="9.85546875" style="101" customWidth="1"/>
    <col min="11" max="11" width="36.140625" style="101" customWidth="1"/>
    <col min="12" max="12" width="46" style="101" customWidth="1"/>
    <col min="13" max="13" width="9.140625" style="3"/>
    <col min="14" max="14" width="40" style="114" customWidth="1"/>
    <col min="15" max="16384" width="9.140625" style="3"/>
  </cols>
  <sheetData>
    <row r="1" spans="1:20" s="59" customFormat="1" ht="21" customHeight="1" x14ac:dyDescent="0.2">
      <c r="A1" s="56" t="s">
        <v>277</v>
      </c>
      <c r="B1" s="112"/>
      <c r="C1" s="112"/>
      <c r="D1" s="112"/>
      <c r="E1" s="112"/>
      <c r="F1" s="112"/>
      <c r="G1" s="112"/>
      <c r="H1" s="112"/>
      <c r="I1" s="112"/>
      <c r="J1" s="112"/>
      <c r="K1" s="112"/>
      <c r="L1" s="102"/>
      <c r="M1" s="113"/>
    </row>
    <row r="2" spans="1:20" ht="15" customHeight="1" x14ac:dyDescent="0.2">
      <c r="A2" s="60" t="s">
        <v>99</v>
      </c>
      <c r="B2" s="60"/>
      <c r="C2" s="58"/>
      <c r="D2" s="58"/>
      <c r="E2" s="58"/>
      <c r="F2" s="58"/>
      <c r="G2" s="58"/>
      <c r="H2" s="58"/>
      <c r="I2" s="58"/>
      <c r="J2" s="58"/>
      <c r="K2" s="58"/>
      <c r="L2" s="58"/>
      <c r="M2" s="114"/>
      <c r="N2" s="3"/>
    </row>
    <row r="3" spans="1:20" ht="71.25" customHeight="1" x14ac:dyDescent="0.2">
      <c r="A3" s="63"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63"/>
      <c r="C3" s="63"/>
      <c r="D3" s="63"/>
      <c r="E3" s="63"/>
      <c r="F3" s="63"/>
      <c r="G3" s="63"/>
      <c r="H3" s="63"/>
      <c r="I3" s="63"/>
      <c r="J3" s="63"/>
      <c r="K3" s="63"/>
      <c r="L3" s="63"/>
      <c r="M3" s="114"/>
      <c r="N3" s="3"/>
    </row>
    <row r="4" spans="1:20" ht="105" customHeight="1" x14ac:dyDescent="0.2">
      <c r="A4" s="64" t="s">
        <v>57</v>
      </c>
      <c r="B4" s="8" t="s">
        <v>200</v>
      </c>
      <c r="C4" s="8"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8" t="s">
        <v>100</v>
      </c>
      <c r="E4" s="64" t="s">
        <v>101</v>
      </c>
      <c r="F4" s="64" t="s">
        <v>278</v>
      </c>
      <c r="G4" s="64"/>
      <c r="H4" s="64"/>
      <c r="I4" s="64"/>
      <c r="J4" s="64"/>
      <c r="K4" s="64" t="s">
        <v>103</v>
      </c>
      <c r="L4" s="64" t="s">
        <v>104</v>
      </c>
      <c r="M4" s="59"/>
      <c r="N4" s="115"/>
      <c r="O4" s="59"/>
      <c r="P4" s="59"/>
      <c r="Q4" s="59"/>
      <c r="R4" s="59"/>
      <c r="S4" s="59"/>
      <c r="T4" s="59"/>
    </row>
    <row r="5" spans="1:20" s="67" customFormat="1" ht="26.25" customHeight="1" x14ac:dyDescent="0.2">
      <c r="A5" s="64"/>
      <c r="B5" s="64" t="s">
        <v>105</v>
      </c>
      <c r="C5" s="11" t="str">
        <f>'Методика III этап'!B23</f>
        <v>Опубликованы за все отчетные периоды по всем указанным элементам</v>
      </c>
      <c r="D5" s="65" t="s">
        <v>106</v>
      </c>
      <c r="E5" s="64"/>
      <c r="F5" s="66" t="s">
        <v>107</v>
      </c>
      <c r="G5" s="65" t="s">
        <v>108</v>
      </c>
      <c r="H5" s="65"/>
      <c r="I5" s="65"/>
      <c r="J5" s="66" t="s">
        <v>109</v>
      </c>
      <c r="K5" s="64"/>
      <c r="L5" s="64"/>
      <c r="M5" s="116"/>
      <c r="N5" s="117"/>
      <c r="O5" s="116"/>
      <c r="P5" s="116"/>
      <c r="Q5" s="116"/>
      <c r="R5" s="116"/>
      <c r="S5" s="116"/>
      <c r="T5" s="116"/>
    </row>
    <row r="6" spans="1:20" s="67" customFormat="1" ht="30.75" customHeight="1" x14ac:dyDescent="0.2">
      <c r="A6" s="64"/>
      <c r="B6" s="64"/>
      <c r="C6" s="11" t="str">
        <f>'Методика III этап'!B24</f>
        <v>Опубликованы за все отчетные периоды по двум ключевым элементам</v>
      </c>
      <c r="D6" s="65"/>
      <c r="E6" s="64"/>
      <c r="F6" s="66"/>
      <c r="G6" s="65" t="s">
        <v>110</v>
      </c>
      <c r="H6" s="65" t="s">
        <v>111</v>
      </c>
      <c r="I6" s="65" t="s">
        <v>112</v>
      </c>
      <c r="J6" s="66"/>
      <c r="K6" s="64"/>
      <c r="L6" s="64"/>
      <c r="M6" s="116"/>
      <c r="N6" s="117"/>
      <c r="O6" s="116"/>
      <c r="P6" s="116"/>
      <c r="Q6" s="116"/>
      <c r="R6" s="116"/>
      <c r="S6" s="116"/>
      <c r="T6" s="116"/>
    </row>
    <row r="7" spans="1:20" s="67" customFormat="1" ht="30.75" customHeight="1" x14ac:dyDescent="0.2">
      <c r="A7" s="64"/>
      <c r="B7" s="64"/>
      <c r="C7" s="11" t="str">
        <f>'Методика III этап'!B25</f>
        <v>Не опубликованы или публикуются нерегулярно, или не отвечают требованиям</v>
      </c>
      <c r="D7" s="65"/>
      <c r="E7" s="64"/>
      <c r="F7" s="66"/>
      <c r="G7" s="65"/>
      <c r="H7" s="65"/>
      <c r="I7" s="65"/>
      <c r="J7" s="66"/>
      <c r="K7" s="64"/>
      <c r="L7" s="64"/>
      <c r="M7" s="116"/>
      <c r="N7" s="117"/>
      <c r="O7" s="116"/>
      <c r="P7" s="116"/>
      <c r="Q7" s="116"/>
      <c r="R7" s="116"/>
      <c r="S7" s="116"/>
      <c r="T7" s="116"/>
    </row>
    <row r="8" spans="1:20" s="123" customFormat="1" x14ac:dyDescent="0.2">
      <c r="A8" s="68"/>
      <c r="B8" s="69" t="s">
        <v>11</v>
      </c>
      <c r="C8" s="118"/>
      <c r="D8" s="87"/>
      <c r="E8" s="87"/>
      <c r="F8" s="119"/>
      <c r="G8" s="119"/>
      <c r="H8" s="119"/>
      <c r="I8" s="119"/>
      <c r="J8" s="119"/>
      <c r="K8" s="120"/>
      <c r="L8" s="120"/>
      <c r="M8" s="121"/>
      <c r="N8" s="122"/>
      <c r="O8" s="121"/>
      <c r="P8" s="121"/>
      <c r="Q8" s="121"/>
      <c r="R8" s="121"/>
      <c r="S8" s="121"/>
      <c r="T8" s="121"/>
    </row>
    <row r="9" spans="1:20" s="82" customFormat="1" ht="25.5" x14ac:dyDescent="0.2">
      <c r="A9" s="74">
        <v>1</v>
      </c>
      <c r="B9" s="75" t="s">
        <v>14</v>
      </c>
      <c r="C9" s="91" t="s">
        <v>83</v>
      </c>
      <c r="D9" s="77" t="s">
        <v>279</v>
      </c>
      <c r="E9" s="78"/>
      <c r="F9" s="79">
        <f>IF(C9=$C$5,2,IF(C9=$C$6,1,0))</f>
        <v>2</v>
      </c>
      <c r="G9" s="79"/>
      <c r="H9" s="79"/>
      <c r="I9" s="79"/>
      <c r="J9" s="79">
        <f>F9*(1-G9)*(1-H9)*(1-I9)</f>
        <v>2</v>
      </c>
      <c r="K9" s="80" t="s">
        <v>203</v>
      </c>
      <c r="L9" s="92"/>
      <c r="M9" s="127"/>
      <c r="N9" s="127"/>
      <c r="O9" s="127"/>
      <c r="P9" s="127"/>
      <c r="Q9" s="127"/>
      <c r="R9" s="127"/>
      <c r="S9" s="127"/>
      <c r="T9" s="127"/>
    </row>
    <row r="10" spans="1:20" s="82" customFormat="1" ht="63.75" customHeight="1" x14ac:dyDescent="0.2">
      <c r="A10" s="74">
        <v>2</v>
      </c>
      <c r="B10" s="75" t="s">
        <v>15</v>
      </c>
      <c r="C10" s="91" t="s">
        <v>83</v>
      </c>
      <c r="D10" s="77" t="s">
        <v>234</v>
      </c>
      <c r="E10" s="77"/>
      <c r="F10" s="79">
        <f t="shared" ref="F10:F12" si="0">IF(C10=$C$5,2,IF(C10=$C$6,1,0))</f>
        <v>2</v>
      </c>
      <c r="G10" s="79"/>
      <c r="H10" s="79"/>
      <c r="I10" s="79"/>
      <c r="J10" s="79">
        <f t="shared" ref="J10:J51" si="1">F10*(1-G10)*(1-H10)*(1-I10)</f>
        <v>2</v>
      </c>
      <c r="K10" s="80" t="s">
        <v>280</v>
      </c>
      <c r="L10" s="92"/>
      <c r="M10" s="127"/>
      <c r="N10" s="127"/>
      <c r="O10" s="127"/>
      <c r="P10" s="127"/>
      <c r="Q10" s="127"/>
      <c r="R10" s="127"/>
      <c r="S10" s="127"/>
      <c r="T10" s="127"/>
    </row>
    <row r="11" spans="1:20" s="82" customFormat="1" ht="64.5" customHeight="1" x14ac:dyDescent="0.2">
      <c r="A11" s="74">
        <v>3</v>
      </c>
      <c r="B11" s="75" t="s">
        <v>16</v>
      </c>
      <c r="C11" s="91" t="s">
        <v>83</v>
      </c>
      <c r="D11" s="77" t="s">
        <v>279</v>
      </c>
      <c r="E11" s="77"/>
      <c r="F11" s="79">
        <f t="shared" si="0"/>
        <v>2</v>
      </c>
      <c r="G11" s="79"/>
      <c r="H11" s="79"/>
      <c r="I11" s="79"/>
      <c r="J11" s="79">
        <f t="shared" si="1"/>
        <v>2</v>
      </c>
      <c r="K11" s="80" t="s">
        <v>208</v>
      </c>
      <c r="L11" s="92"/>
      <c r="M11" s="127"/>
      <c r="N11" s="127"/>
      <c r="O11" s="127"/>
      <c r="P11" s="127"/>
      <c r="Q11" s="127"/>
      <c r="R11" s="127"/>
      <c r="S11" s="127"/>
      <c r="T11" s="127"/>
    </row>
    <row r="12" spans="1:20" s="82" customFormat="1" ht="25.5" x14ac:dyDescent="0.2">
      <c r="A12" s="74">
        <v>4</v>
      </c>
      <c r="B12" s="75" t="s">
        <v>17</v>
      </c>
      <c r="C12" s="91" t="s">
        <v>79</v>
      </c>
      <c r="D12" s="77"/>
      <c r="E12" s="129"/>
      <c r="F12" s="79">
        <f t="shared" si="0"/>
        <v>0</v>
      </c>
      <c r="G12" s="79"/>
      <c r="H12" s="79"/>
      <c r="I12" s="79"/>
      <c r="J12" s="79">
        <f t="shared" si="1"/>
        <v>0</v>
      </c>
      <c r="K12" s="80"/>
      <c r="L12" s="81" t="s">
        <v>281</v>
      </c>
      <c r="M12" s="127"/>
      <c r="N12" s="127"/>
      <c r="O12" s="127"/>
      <c r="P12" s="127"/>
      <c r="Q12" s="127"/>
      <c r="R12" s="127"/>
      <c r="S12" s="127"/>
      <c r="T12" s="127"/>
    </row>
    <row r="13" spans="1:20" s="123" customFormat="1" x14ac:dyDescent="0.2">
      <c r="A13" s="85"/>
      <c r="B13" s="69" t="s">
        <v>12</v>
      </c>
      <c r="C13" s="87"/>
      <c r="D13" s="87"/>
      <c r="E13" s="87"/>
      <c r="F13" s="72"/>
      <c r="G13" s="119"/>
      <c r="H13" s="119"/>
      <c r="I13" s="119"/>
      <c r="J13" s="72"/>
      <c r="K13" s="88"/>
      <c r="L13" s="120"/>
      <c r="M13" s="121"/>
      <c r="N13" s="122"/>
      <c r="O13" s="121"/>
      <c r="P13" s="121"/>
      <c r="Q13" s="121"/>
      <c r="R13" s="121"/>
      <c r="S13" s="121"/>
      <c r="T13" s="121"/>
    </row>
    <row r="14" spans="1:20" s="82" customFormat="1" ht="89.25" x14ac:dyDescent="0.2">
      <c r="A14" s="74">
        <v>5</v>
      </c>
      <c r="B14" s="75" t="s">
        <v>18</v>
      </c>
      <c r="C14" s="91" t="s">
        <v>79</v>
      </c>
      <c r="D14" s="77"/>
      <c r="E14" s="84"/>
      <c r="F14" s="79">
        <f>IF(C14=$C$5,2,IF(C14=$C$6,1,0))</f>
        <v>0</v>
      </c>
      <c r="G14" s="79"/>
      <c r="H14" s="79"/>
      <c r="I14" s="79"/>
      <c r="J14" s="79">
        <f t="shared" si="1"/>
        <v>0</v>
      </c>
      <c r="K14" s="80" t="s">
        <v>210</v>
      </c>
      <c r="L14" s="92" t="s">
        <v>282</v>
      </c>
      <c r="M14" s="127"/>
      <c r="N14" s="127"/>
      <c r="O14" s="127"/>
      <c r="P14" s="127"/>
      <c r="Q14" s="127"/>
      <c r="R14" s="127"/>
      <c r="S14" s="127"/>
      <c r="T14" s="127"/>
    </row>
    <row r="15" spans="1:20" s="82" customFormat="1" ht="45" customHeight="1" x14ac:dyDescent="0.2">
      <c r="A15" s="74">
        <v>6</v>
      </c>
      <c r="B15" s="75" t="s">
        <v>19</v>
      </c>
      <c r="C15" s="91" t="s">
        <v>83</v>
      </c>
      <c r="D15" s="77" t="s">
        <v>234</v>
      </c>
      <c r="E15" s="78"/>
      <c r="F15" s="79">
        <f t="shared" ref="F15:F51" si="2">IF(C15=$C$5,2,IF(C15=$C$6,1,0))</f>
        <v>2</v>
      </c>
      <c r="G15" s="79"/>
      <c r="H15" s="79"/>
      <c r="I15" s="79">
        <v>0.5</v>
      </c>
      <c r="J15" s="79">
        <f t="shared" si="1"/>
        <v>1</v>
      </c>
      <c r="K15" s="80" t="s">
        <v>283</v>
      </c>
      <c r="L15" s="131" t="s">
        <v>284</v>
      </c>
      <c r="M15" s="127"/>
      <c r="N15" s="127"/>
      <c r="O15" s="127"/>
      <c r="P15" s="127"/>
      <c r="Q15" s="127"/>
      <c r="R15" s="127"/>
      <c r="S15" s="127"/>
      <c r="T15" s="127"/>
    </row>
    <row r="16" spans="1:20" s="82" customFormat="1" ht="37.5" customHeight="1" x14ac:dyDescent="0.2">
      <c r="A16" s="74">
        <v>7</v>
      </c>
      <c r="B16" s="75" t="s">
        <v>20</v>
      </c>
      <c r="C16" s="91" t="s">
        <v>83</v>
      </c>
      <c r="D16" s="77" t="s">
        <v>234</v>
      </c>
      <c r="E16" s="78"/>
      <c r="F16" s="79">
        <f t="shared" si="2"/>
        <v>2</v>
      </c>
      <c r="G16" s="79"/>
      <c r="H16" s="79"/>
      <c r="I16" s="79"/>
      <c r="J16" s="79">
        <f t="shared" si="1"/>
        <v>2</v>
      </c>
      <c r="K16" s="80" t="s">
        <v>215</v>
      </c>
      <c r="L16" s="131"/>
      <c r="M16" s="127"/>
      <c r="N16" s="127"/>
      <c r="O16" s="127"/>
      <c r="P16" s="127"/>
      <c r="Q16" s="127"/>
      <c r="R16" s="127"/>
      <c r="S16" s="127"/>
      <c r="T16" s="127"/>
    </row>
    <row r="17" spans="1:20" s="82" customFormat="1" ht="54" customHeight="1" x14ac:dyDescent="0.2">
      <c r="A17" s="74">
        <v>8</v>
      </c>
      <c r="B17" s="75" t="s">
        <v>21</v>
      </c>
      <c r="C17" s="91" t="s">
        <v>83</v>
      </c>
      <c r="D17" s="77" t="s">
        <v>234</v>
      </c>
      <c r="E17" s="78"/>
      <c r="F17" s="79">
        <f t="shared" si="2"/>
        <v>2</v>
      </c>
      <c r="G17" s="79"/>
      <c r="H17" s="79"/>
      <c r="I17" s="79"/>
      <c r="J17" s="79">
        <f t="shared" si="1"/>
        <v>2</v>
      </c>
      <c r="K17" s="80" t="s">
        <v>217</v>
      </c>
      <c r="L17" s="92"/>
      <c r="M17" s="127"/>
      <c r="N17" s="127"/>
      <c r="O17" s="127"/>
      <c r="P17" s="127"/>
      <c r="Q17" s="127"/>
      <c r="R17" s="127"/>
      <c r="S17" s="127"/>
      <c r="T17" s="127"/>
    </row>
    <row r="18" spans="1:20" s="82" customFormat="1" ht="25.5" x14ac:dyDescent="0.2">
      <c r="A18" s="74">
        <v>9</v>
      </c>
      <c r="B18" s="75" t="s">
        <v>22</v>
      </c>
      <c r="C18" s="91" t="s">
        <v>83</v>
      </c>
      <c r="D18" s="77" t="s">
        <v>234</v>
      </c>
      <c r="E18" s="84"/>
      <c r="F18" s="79">
        <f t="shared" si="2"/>
        <v>2</v>
      </c>
      <c r="G18" s="79"/>
      <c r="H18" s="79"/>
      <c r="I18" s="79"/>
      <c r="J18" s="79">
        <f t="shared" si="1"/>
        <v>2</v>
      </c>
      <c r="K18" s="80" t="s">
        <v>128</v>
      </c>
      <c r="L18" s="131"/>
      <c r="M18" s="127"/>
      <c r="N18" s="127"/>
      <c r="O18" s="127"/>
      <c r="P18" s="127"/>
      <c r="Q18" s="127"/>
      <c r="R18" s="127"/>
      <c r="S18" s="127"/>
      <c r="T18" s="127"/>
    </row>
    <row r="19" spans="1:20" s="82" customFormat="1" ht="51" x14ac:dyDescent="0.2">
      <c r="A19" s="74">
        <v>10</v>
      </c>
      <c r="B19" s="75" t="s">
        <v>23</v>
      </c>
      <c r="C19" s="91" t="s">
        <v>84</v>
      </c>
      <c r="D19" s="77" t="s">
        <v>234</v>
      </c>
      <c r="E19" s="78"/>
      <c r="F19" s="79">
        <f t="shared" si="2"/>
        <v>1</v>
      </c>
      <c r="G19" s="79"/>
      <c r="H19" s="79"/>
      <c r="I19" s="79"/>
      <c r="J19" s="79">
        <f t="shared" si="1"/>
        <v>1</v>
      </c>
      <c r="K19" s="80" t="s">
        <v>285</v>
      </c>
      <c r="L19" s="92" t="s">
        <v>286</v>
      </c>
      <c r="M19" s="127"/>
      <c r="N19" s="127"/>
      <c r="O19" s="127"/>
      <c r="P19" s="127"/>
      <c r="Q19" s="127"/>
      <c r="R19" s="127"/>
      <c r="S19" s="127"/>
      <c r="T19" s="127"/>
    </row>
    <row r="20" spans="1:20" s="82" customFormat="1" ht="76.5" x14ac:dyDescent="0.2">
      <c r="A20" s="74">
        <v>11</v>
      </c>
      <c r="B20" s="75" t="s">
        <v>24</v>
      </c>
      <c r="C20" s="91" t="s">
        <v>79</v>
      </c>
      <c r="D20" s="77" t="s">
        <v>234</v>
      </c>
      <c r="E20" s="78"/>
      <c r="F20" s="79">
        <f t="shared" si="2"/>
        <v>0</v>
      </c>
      <c r="G20" s="79"/>
      <c r="H20" s="79"/>
      <c r="I20" s="79"/>
      <c r="J20" s="79">
        <f t="shared" si="1"/>
        <v>0</v>
      </c>
      <c r="K20" s="80" t="s">
        <v>222</v>
      </c>
      <c r="L20" s="92" t="s">
        <v>287</v>
      </c>
      <c r="M20" s="127"/>
      <c r="N20" s="127"/>
      <c r="O20" s="127"/>
      <c r="P20" s="127"/>
      <c r="Q20" s="127"/>
      <c r="R20" s="127"/>
      <c r="S20" s="127"/>
      <c r="T20" s="127"/>
    </row>
    <row r="21" spans="1:20" s="82" customFormat="1" ht="25.5" x14ac:dyDescent="0.2">
      <c r="A21" s="74">
        <v>12</v>
      </c>
      <c r="B21" s="75" t="s">
        <v>25</v>
      </c>
      <c r="C21" s="91" t="s">
        <v>79</v>
      </c>
      <c r="D21" s="77"/>
      <c r="E21" s="84"/>
      <c r="F21" s="79">
        <f t="shared" si="2"/>
        <v>0</v>
      </c>
      <c r="G21" s="79"/>
      <c r="H21" s="79"/>
      <c r="I21" s="79"/>
      <c r="J21" s="79">
        <f t="shared" si="1"/>
        <v>0</v>
      </c>
      <c r="K21" s="80"/>
      <c r="L21" s="91" t="s">
        <v>179</v>
      </c>
      <c r="M21" s="127"/>
      <c r="N21" s="127"/>
      <c r="O21" s="127"/>
      <c r="P21" s="127"/>
      <c r="Q21" s="127"/>
      <c r="R21" s="127"/>
      <c r="S21" s="127"/>
      <c r="T21" s="127"/>
    </row>
    <row r="22" spans="1:20" s="82" customFormat="1" ht="63.75" x14ac:dyDescent="0.2">
      <c r="A22" s="74">
        <v>13</v>
      </c>
      <c r="B22" s="75" t="s">
        <v>26</v>
      </c>
      <c r="C22" s="91" t="s">
        <v>79</v>
      </c>
      <c r="D22" s="77"/>
      <c r="E22" s="84"/>
      <c r="F22" s="79">
        <f t="shared" si="2"/>
        <v>0</v>
      </c>
      <c r="G22" s="79"/>
      <c r="H22" s="79"/>
      <c r="I22" s="79"/>
      <c r="J22" s="79">
        <f t="shared" si="1"/>
        <v>0</v>
      </c>
      <c r="K22" s="80" t="s">
        <v>288</v>
      </c>
      <c r="L22" s="91" t="s">
        <v>289</v>
      </c>
      <c r="M22" s="127"/>
      <c r="N22" s="127"/>
      <c r="O22" s="127"/>
      <c r="P22" s="127"/>
      <c r="Q22" s="127"/>
      <c r="R22" s="127"/>
      <c r="S22" s="127"/>
      <c r="T22" s="127"/>
    </row>
    <row r="23" spans="1:20" s="82" customFormat="1" ht="38.25" x14ac:dyDescent="0.2">
      <c r="A23" s="74">
        <v>14</v>
      </c>
      <c r="B23" s="75" t="s">
        <v>27</v>
      </c>
      <c r="C23" s="91" t="s">
        <v>83</v>
      </c>
      <c r="D23" s="77" t="s">
        <v>234</v>
      </c>
      <c r="E23" s="84"/>
      <c r="F23" s="79">
        <f t="shared" si="2"/>
        <v>2</v>
      </c>
      <c r="G23" s="79"/>
      <c r="H23" s="79"/>
      <c r="I23" s="79"/>
      <c r="J23" s="79">
        <f t="shared" si="1"/>
        <v>2</v>
      </c>
      <c r="K23" s="80" t="s">
        <v>290</v>
      </c>
      <c r="L23" s="92"/>
      <c r="M23" s="127"/>
      <c r="N23" s="127"/>
      <c r="O23" s="127"/>
      <c r="P23" s="127"/>
      <c r="Q23" s="127"/>
      <c r="R23" s="127"/>
      <c r="S23" s="127"/>
      <c r="T23" s="127"/>
    </row>
    <row r="24" spans="1:20" s="82" customFormat="1" ht="71.25" customHeight="1" x14ac:dyDescent="0.2">
      <c r="A24" s="74">
        <v>15</v>
      </c>
      <c r="B24" s="75" t="s">
        <v>28</v>
      </c>
      <c r="C24" s="91" t="s">
        <v>79</v>
      </c>
      <c r="D24" s="77" t="s">
        <v>279</v>
      </c>
      <c r="E24" s="78"/>
      <c r="F24" s="79">
        <f t="shared" si="2"/>
        <v>0</v>
      </c>
      <c r="G24" s="79"/>
      <c r="H24" s="79"/>
      <c r="I24" s="79"/>
      <c r="J24" s="79">
        <f t="shared" si="1"/>
        <v>0</v>
      </c>
      <c r="K24" s="80" t="s">
        <v>291</v>
      </c>
      <c r="L24" s="140" t="s">
        <v>292</v>
      </c>
      <c r="M24" s="127"/>
      <c r="N24" s="127"/>
      <c r="O24" s="127"/>
      <c r="P24" s="127"/>
      <c r="Q24" s="127"/>
      <c r="R24" s="127"/>
      <c r="S24" s="127"/>
      <c r="T24" s="127"/>
    </row>
    <row r="25" spans="1:20" s="82" customFormat="1" ht="25.5" x14ac:dyDescent="0.2">
      <c r="A25" s="74">
        <v>16</v>
      </c>
      <c r="B25" s="75" t="s">
        <v>29</v>
      </c>
      <c r="C25" s="91" t="s">
        <v>79</v>
      </c>
      <c r="D25" s="77" t="s">
        <v>113</v>
      </c>
      <c r="E25" s="84"/>
      <c r="F25" s="79">
        <f t="shared" si="2"/>
        <v>0</v>
      </c>
      <c r="G25" s="79"/>
      <c r="H25" s="79"/>
      <c r="I25" s="79"/>
      <c r="J25" s="79">
        <f t="shared" si="1"/>
        <v>0</v>
      </c>
      <c r="K25" s="80" t="s">
        <v>181</v>
      </c>
      <c r="L25" s="91" t="s">
        <v>293</v>
      </c>
      <c r="M25" s="127"/>
      <c r="N25" s="127"/>
      <c r="O25" s="127"/>
      <c r="P25" s="127"/>
      <c r="Q25" s="127"/>
      <c r="R25" s="127"/>
      <c r="S25" s="127"/>
      <c r="T25" s="127"/>
    </row>
    <row r="26" spans="1:20" s="82" customFormat="1" ht="38.25" x14ac:dyDescent="0.2">
      <c r="A26" s="74">
        <v>17</v>
      </c>
      <c r="B26" s="75" t="s">
        <v>30</v>
      </c>
      <c r="C26" s="91" t="s">
        <v>83</v>
      </c>
      <c r="D26" s="77" t="s">
        <v>113</v>
      </c>
      <c r="E26" s="84"/>
      <c r="F26" s="79">
        <f t="shared" si="2"/>
        <v>2</v>
      </c>
      <c r="G26" s="79"/>
      <c r="H26" s="79"/>
      <c r="I26" s="79"/>
      <c r="J26" s="79">
        <f t="shared" si="1"/>
        <v>2</v>
      </c>
      <c r="K26" s="80" t="s">
        <v>231</v>
      </c>
      <c r="L26" s="91"/>
      <c r="M26" s="127"/>
      <c r="N26" s="127"/>
      <c r="O26" s="127"/>
      <c r="P26" s="127"/>
      <c r="Q26" s="127"/>
      <c r="R26" s="127"/>
      <c r="S26" s="127"/>
      <c r="T26" s="127"/>
    </row>
    <row r="27" spans="1:20" s="82" customFormat="1" ht="72" customHeight="1" x14ac:dyDescent="0.2">
      <c r="A27" s="74">
        <v>18</v>
      </c>
      <c r="B27" s="75" t="s">
        <v>31</v>
      </c>
      <c r="C27" s="91" t="s">
        <v>83</v>
      </c>
      <c r="D27" s="77" t="s">
        <v>113</v>
      </c>
      <c r="E27" s="78"/>
      <c r="F27" s="79">
        <f t="shared" si="2"/>
        <v>2</v>
      </c>
      <c r="G27" s="79"/>
      <c r="H27" s="79"/>
      <c r="I27" s="79"/>
      <c r="J27" s="79">
        <f t="shared" si="1"/>
        <v>2</v>
      </c>
      <c r="K27" s="80" t="s">
        <v>294</v>
      </c>
      <c r="L27" s="132"/>
      <c r="M27" s="127"/>
      <c r="N27" s="127"/>
      <c r="O27" s="127"/>
      <c r="P27" s="127"/>
      <c r="Q27" s="127"/>
      <c r="R27" s="127"/>
      <c r="S27" s="127"/>
      <c r="T27" s="127"/>
    </row>
    <row r="28" spans="1:20" s="82" customFormat="1" ht="51.75" customHeight="1" x14ac:dyDescent="0.2">
      <c r="A28" s="74">
        <v>19</v>
      </c>
      <c r="B28" s="75" t="s">
        <v>32</v>
      </c>
      <c r="C28" s="91" t="s">
        <v>79</v>
      </c>
      <c r="D28" s="77" t="s">
        <v>234</v>
      </c>
      <c r="E28" s="77"/>
      <c r="F28" s="79">
        <f t="shared" si="2"/>
        <v>0</v>
      </c>
      <c r="G28" s="79"/>
      <c r="H28" s="79"/>
      <c r="I28" s="79"/>
      <c r="J28" s="79">
        <f t="shared" si="1"/>
        <v>0</v>
      </c>
      <c r="K28" s="80" t="s">
        <v>235</v>
      </c>
      <c r="L28" s="92" t="s">
        <v>295</v>
      </c>
      <c r="M28" s="127"/>
      <c r="N28" s="127"/>
      <c r="O28" s="127"/>
      <c r="P28" s="127"/>
      <c r="Q28" s="127"/>
      <c r="R28" s="127"/>
      <c r="S28" s="127"/>
      <c r="T28" s="127"/>
    </row>
    <row r="29" spans="1:20" s="82" customFormat="1" ht="51" x14ac:dyDescent="0.2">
      <c r="A29" s="74">
        <v>20</v>
      </c>
      <c r="B29" s="75" t="s">
        <v>33</v>
      </c>
      <c r="C29" s="91" t="s">
        <v>83</v>
      </c>
      <c r="D29" s="77" t="s">
        <v>234</v>
      </c>
      <c r="E29" s="78"/>
      <c r="F29" s="79">
        <f t="shared" si="2"/>
        <v>2</v>
      </c>
      <c r="G29" s="79"/>
      <c r="H29" s="79"/>
      <c r="I29" s="79"/>
      <c r="J29" s="79">
        <f t="shared" si="1"/>
        <v>2</v>
      </c>
      <c r="K29" s="80" t="s">
        <v>238</v>
      </c>
      <c r="L29" s="92"/>
      <c r="M29" s="127"/>
      <c r="N29" s="127"/>
      <c r="O29" s="127"/>
      <c r="P29" s="127"/>
      <c r="Q29" s="127"/>
      <c r="R29" s="127"/>
      <c r="S29" s="127"/>
      <c r="T29" s="127"/>
    </row>
    <row r="30" spans="1:20" s="82" customFormat="1" ht="25.5" x14ac:dyDescent="0.2">
      <c r="A30" s="74">
        <v>21</v>
      </c>
      <c r="B30" s="75" t="s">
        <v>34</v>
      </c>
      <c r="C30" s="91" t="s">
        <v>83</v>
      </c>
      <c r="D30" s="77" t="s">
        <v>234</v>
      </c>
      <c r="E30" s="78"/>
      <c r="F30" s="79">
        <f t="shared" si="2"/>
        <v>2</v>
      </c>
      <c r="G30" s="79"/>
      <c r="H30" s="79"/>
      <c r="I30" s="79"/>
      <c r="J30" s="79">
        <f t="shared" si="1"/>
        <v>2</v>
      </c>
      <c r="K30" s="80" t="s">
        <v>296</v>
      </c>
      <c r="L30" s="91"/>
      <c r="M30" s="127"/>
      <c r="N30" s="127"/>
      <c r="O30" s="127"/>
      <c r="P30" s="127"/>
      <c r="Q30" s="127"/>
      <c r="R30" s="127"/>
      <c r="S30" s="127"/>
      <c r="T30" s="127"/>
    </row>
    <row r="31" spans="1:20" s="82" customFormat="1" ht="82.5" customHeight="1" x14ac:dyDescent="0.2">
      <c r="A31" s="74">
        <v>22</v>
      </c>
      <c r="B31" s="75" t="s">
        <v>35</v>
      </c>
      <c r="C31" s="91" t="s">
        <v>83</v>
      </c>
      <c r="D31" s="77" t="s">
        <v>234</v>
      </c>
      <c r="E31" s="78"/>
      <c r="F31" s="79">
        <f t="shared" si="2"/>
        <v>2</v>
      </c>
      <c r="G31" s="79"/>
      <c r="H31" s="79"/>
      <c r="I31" s="79">
        <v>0.5</v>
      </c>
      <c r="J31" s="79">
        <f t="shared" si="1"/>
        <v>1</v>
      </c>
      <c r="K31" s="80" t="s">
        <v>242</v>
      </c>
      <c r="L31" s="91" t="s">
        <v>297</v>
      </c>
      <c r="M31" s="127"/>
      <c r="N31" s="127"/>
      <c r="O31" s="127"/>
      <c r="P31" s="127"/>
      <c r="Q31" s="127"/>
      <c r="R31" s="127"/>
      <c r="S31" s="127"/>
      <c r="T31" s="127"/>
    </row>
    <row r="32" spans="1:20" s="82" customFormat="1" ht="38.25" x14ac:dyDescent="0.2">
      <c r="A32" s="74">
        <v>23</v>
      </c>
      <c r="B32" s="75" t="s">
        <v>36</v>
      </c>
      <c r="C32" s="91" t="s">
        <v>83</v>
      </c>
      <c r="D32" s="77" t="s">
        <v>234</v>
      </c>
      <c r="E32" s="77"/>
      <c r="F32" s="79">
        <f t="shared" si="2"/>
        <v>2</v>
      </c>
      <c r="G32" s="79"/>
      <c r="H32" s="79"/>
      <c r="I32" s="79"/>
      <c r="J32" s="79">
        <f t="shared" si="1"/>
        <v>2</v>
      </c>
      <c r="K32" s="80" t="s">
        <v>147</v>
      </c>
      <c r="L32" s="92" t="s">
        <v>298</v>
      </c>
      <c r="M32" s="127"/>
      <c r="N32" s="127"/>
      <c r="O32" s="127"/>
      <c r="P32" s="127"/>
      <c r="Q32" s="127"/>
      <c r="R32" s="127"/>
      <c r="S32" s="127"/>
      <c r="T32" s="127"/>
    </row>
    <row r="33" spans="1:20" s="82" customFormat="1" ht="25.5" x14ac:dyDescent="0.2">
      <c r="A33" s="74">
        <v>24</v>
      </c>
      <c r="B33" s="75" t="s">
        <v>37</v>
      </c>
      <c r="C33" s="91" t="s">
        <v>83</v>
      </c>
      <c r="D33" s="77" t="s">
        <v>234</v>
      </c>
      <c r="E33" s="77"/>
      <c r="F33" s="79">
        <f t="shared" si="2"/>
        <v>2</v>
      </c>
      <c r="G33" s="79"/>
      <c r="H33" s="79"/>
      <c r="I33" s="79"/>
      <c r="J33" s="79">
        <f t="shared" si="1"/>
        <v>2</v>
      </c>
      <c r="K33" s="80" t="s">
        <v>245</v>
      </c>
      <c r="L33" s="92"/>
      <c r="M33" s="127"/>
      <c r="N33" s="127"/>
      <c r="O33" s="127"/>
      <c r="P33" s="127"/>
      <c r="Q33" s="127"/>
      <c r="R33" s="127"/>
      <c r="S33" s="127"/>
      <c r="T33" s="127"/>
    </row>
    <row r="34" spans="1:20" s="82" customFormat="1" ht="73.5" customHeight="1" x14ac:dyDescent="0.2">
      <c r="A34" s="74">
        <v>25</v>
      </c>
      <c r="B34" s="75" t="s">
        <v>38</v>
      </c>
      <c r="C34" s="91" t="s">
        <v>83</v>
      </c>
      <c r="D34" s="77" t="s">
        <v>113</v>
      </c>
      <c r="E34" s="77"/>
      <c r="F34" s="79">
        <f t="shared" si="2"/>
        <v>2</v>
      </c>
      <c r="G34" s="79"/>
      <c r="H34" s="79"/>
      <c r="I34" s="79"/>
      <c r="J34" s="79">
        <f t="shared" si="1"/>
        <v>2</v>
      </c>
      <c r="K34" s="80" t="s">
        <v>299</v>
      </c>
      <c r="L34" s="92"/>
      <c r="M34" s="127"/>
      <c r="N34" s="127"/>
      <c r="O34" s="127"/>
      <c r="P34" s="127"/>
      <c r="Q34" s="127"/>
      <c r="R34" s="127"/>
      <c r="S34" s="127"/>
      <c r="T34" s="127"/>
    </row>
    <row r="35" spans="1:20" s="82" customFormat="1" ht="38.25" x14ac:dyDescent="0.2">
      <c r="A35" s="74">
        <v>26</v>
      </c>
      <c r="B35" s="75" t="s">
        <v>39</v>
      </c>
      <c r="C35" s="91" t="s">
        <v>83</v>
      </c>
      <c r="D35" s="77" t="s">
        <v>234</v>
      </c>
      <c r="E35" s="78"/>
      <c r="F35" s="79">
        <f t="shared" si="2"/>
        <v>2</v>
      </c>
      <c r="G35" s="79"/>
      <c r="H35" s="79"/>
      <c r="I35" s="79">
        <v>0.5</v>
      </c>
      <c r="J35" s="79">
        <f t="shared" si="1"/>
        <v>1</v>
      </c>
      <c r="K35" s="80" t="s">
        <v>248</v>
      </c>
      <c r="L35" s="92" t="s">
        <v>300</v>
      </c>
      <c r="M35" s="127"/>
      <c r="N35" s="127"/>
      <c r="O35" s="127"/>
      <c r="P35" s="127"/>
      <c r="Q35" s="127"/>
      <c r="R35" s="127"/>
      <c r="S35" s="127"/>
      <c r="T35" s="127"/>
    </row>
    <row r="36" spans="1:20" s="82" customFormat="1" ht="25.5" x14ac:dyDescent="0.2">
      <c r="A36" s="74">
        <v>27</v>
      </c>
      <c r="B36" s="75" t="s">
        <v>40</v>
      </c>
      <c r="C36" s="91" t="s">
        <v>83</v>
      </c>
      <c r="D36" s="77" t="s">
        <v>279</v>
      </c>
      <c r="E36" s="78"/>
      <c r="F36" s="79">
        <f t="shared" si="2"/>
        <v>2</v>
      </c>
      <c r="G36" s="79"/>
      <c r="H36" s="79"/>
      <c r="I36" s="79"/>
      <c r="J36" s="79">
        <f t="shared" si="1"/>
        <v>2</v>
      </c>
      <c r="K36" s="80" t="s">
        <v>251</v>
      </c>
      <c r="L36" s="91"/>
      <c r="M36" s="127"/>
      <c r="N36" s="127"/>
      <c r="O36" s="127"/>
      <c r="P36" s="127"/>
      <c r="Q36" s="127"/>
      <c r="R36" s="127"/>
      <c r="S36" s="127"/>
      <c r="T36" s="127"/>
    </row>
    <row r="37" spans="1:20" s="82" customFormat="1" ht="42.75" customHeight="1" x14ac:dyDescent="0.2">
      <c r="A37" s="74">
        <v>28</v>
      </c>
      <c r="B37" s="75" t="s">
        <v>41</v>
      </c>
      <c r="C37" s="91" t="s">
        <v>83</v>
      </c>
      <c r="D37" s="77" t="s">
        <v>234</v>
      </c>
      <c r="E37" s="78"/>
      <c r="F37" s="79">
        <f t="shared" si="2"/>
        <v>2</v>
      </c>
      <c r="G37" s="79"/>
      <c r="H37" s="79"/>
      <c r="I37" s="79"/>
      <c r="J37" s="79">
        <f t="shared" si="1"/>
        <v>2</v>
      </c>
      <c r="K37" s="80" t="s">
        <v>253</v>
      </c>
      <c r="L37" s="91"/>
      <c r="M37" s="127"/>
      <c r="N37" s="127"/>
      <c r="O37" s="127"/>
      <c r="P37" s="127"/>
      <c r="Q37" s="127"/>
      <c r="R37" s="127"/>
      <c r="S37" s="127"/>
      <c r="T37" s="127"/>
    </row>
    <row r="38" spans="1:20" s="82" customFormat="1" ht="25.5" x14ac:dyDescent="0.2">
      <c r="A38" s="74">
        <v>29</v>
      </c>
      <c r="B38" s="75" t="s">
        <v>42</v>
      </c>
      <c r="C38" s="91" t="s">
        <v>83</v>
      </c>
      <c r="D38" s="77" t="s">
        <v>234</v>
      </c>
      <c r="E38" s="78"/>
      <c r="F38" s="79">
        <f t="shared" si="2"/>
        <v>2</v>
      </c>
      <c r="G38" s="79"/>
      <c r="H38" s="79"/>
      <c r="I38" s="79"/>
      <c r="J38" s="79">
        <f t="shared" si="1"/>
        <v>2</v>
      </c>
      <c r="K38" s="80" t="s">
        <v>301</v>
      </c>
      <c r="L38" s="92"/>
      <c r="M38" s="127"/>
      <c r="N38" s="127"/>
      <c r="O38" s="127"/>
      <c r="P38" s="127"/>
      <c r="Q38" s="127"/>
      <c r="R38" s="127"/>
      <c r="S38" s="127"/>
      <c r="T38" s="127"/>
    </row>
    <row r="39" spans="1:20" s="82" customFormat="1" ht="51" x14ac:dyDescent="0.2">
      <c r="A39" s="77">
        <v>30</v>
      </c>
      <c r="B39" s="75" t="s">
        <v>43</v>
      </c>
      <c r="C39" s="91" t="s">
        <v>79</v>
      </c>
      <c r="D39" s="77" t="s">
        <v>234</v>
      </c>
      <c r="E39" s="78"/>
      <c r="F39" s="79">
        <f t="shared" si="2"/>
        <v>0</v>
      </c>
      <c r="G39" s="79"/>
      <c r="H39" s="79"/>
      <c r="I39" s="79"/>
      <c r="J39" s="79">
        <f t="shared" si="1"/>
        <v>0</v>
      </c>
      <c r="K39" s="80" t="s">
        <v>302</v>
      </c>
      <c r="L39" s="92" t="s">
        <v>303</v>
      </c>
      <c r="M39" s="127"/>
      <c r="N39" s="127"/>
      <c r="O39" s="127"/>
      <c r="P39" s="127"/>
      <c r="Q39" s="127"/>
      <c r="R39" s="127"/>
      <c r="S39" s="127"/>
      <c r="T39" s="127"/>
    </row>
    <row r="40" spans="1:20" s="82" customFormat="1" ht="81.75" customHeight="1" x14ac:dyDescent="0.2">
      <c r="A40" s="77">
        <v>31</v>
      </c>
      <c r="B40" s="75" t="s">
        <v>44</v>
      </c>
      <c r="C40" s="91" t="s">
        <v>79</v>
      </c>
      <c r="D40" s="77"/>
      <c r="E40" s="78"/>
      <c r="F40" s="79">
        <f t="shared" si="2"/>
        <v>0</v>
      </c>
      <c r="G40" s="79"/>
      <c r="H40" s="79"/>
      <c r="I40" s="79"/>
      <c r="J40" s="79">
        <f t="shared" si="1"/>
        <v>0</v>
      </c>
      <c r="K40" s="80" t="s">
        <v>257</v>
      </c>
      <c r="L40" s="91" t="s">
        <v>304</v>
      </c>
      <c r="M40" s="127"/>
      <c r="N40" s="127"/>
      <c r="O40" s="127"/>
      <c r="P40" s="127"/>
      <c r="Q40" s="127"/>
      <c r="R40" s="127"/>
      <c r="S40" s="127"/>
      <c r="T40" s="127"/>
    </row>
    <row r="41" spans="1:20" s="82" customFormat="1" ht="42.75" customHeight="1" x14ac:dyDescent="0.2">
      <c r="A41" s="77">
        <v>32</v>
      </c>
      <c r="B41" s="75" t="s">
        <v>45</v>
      </c>
      <c r="C41" s="91" t="s">
        <v>83</v>
      </c>
      <c r="D41" s="77" t="s">
        <v>234</v>
      </c>
      <c r="E41" s="78"/>
      <c r="F41" s="79">
        <f t="shared" si="2"/>
        <v>2</v>
      </c>
      <c r="G41" s="79"/>
      <c r="H41" s="79"/>
      <c r="I41" s="79"/>
      <c r="J41" s="79">
        <f t="shared" si="1"/>
        <v>2</v>
      </c>
      <c r="K41" s="80" t="s">
        <v>259</v>
      </c>
      <c r="L41" s="92"/>
      <c r="M41" s="127"/>
      <c r="N41" s="127"/>
      <c r="O41" s="127"/>
      <c r="P41" s="127"/>
      <c r="Q41" s="127"/>
      <c r="R41" s="127"/>
      <c r="S41" s="127"/>
      <c r="T41" s="127"/>
    </row>
    <row r="42" spans="1:20" s="82" customFormat="1" ht="165.75" x14ac:dyDescent="0.2">
      <c r="A42" s="77">
        <v>33</v>
      </c>
      <c r="B42" s="75" t="s">
        <v>46</v>
      </c>
      <c r="C42" s="91" t="s">
        <v>83</v>
      </c>
      <c r="D42" s="77" t="s">
        <v>234</v>
      </c>
      <c r="E42" s="78"/>
      <c r="F42" s="79">
        <f t="shared" si="2"/>
        <v>2</v>
      </c>
      <c r="G42" s="79"/>
      <c r="H42" s="79"/>
      <c r="I42" s="79"/>
      <c r="J42" s="79">
        <f t="shared" si="1"/>
        <v>2</v>
      </c>
      <c r="K42" s="80" t="s">
        <v>305</v>
      </c>
      <c r="L42" s="92"/>
      <c r="M42" s="127"/>
      <c r="N42" s="127"/>
      <c r="O42" s="127"/>
      <c r="P42" s="127"/>
      <c r="Q42" s="127"/>
      <c r="R42" s="127"/>
      <c r="S42" s="127"/>
      <c r="T42" s="127"/>
    </row>
    <row r="43" spans="1:20" s="82" customFormat="1" ht="127.5" x14ac:dyDescent="0.2">
      <c r="A43" s="77">
        <v>34</v>
      </c>
      <c r="B43" s="75" t="s">
        <v>47</v>
      </c>
      <c r="C43" s="91" t="s">
        <v>83</v>
      </c>
      <c r="D43" s="77" t="s">
        <v>234</v>
      </c>
      <c r="E43" s="78"/>
      <c r="F43" s="79">
        <f t="shared" si="2"/>
        <v>2</v>
      </c>
      <c r="G43" s="79"/>
      <c r="H43" s="79"/>
      <c r="I43" s="79">
        <v>0.5</v>
      </c>
      <c r="J43" s="79">
        <f t="shared" si="1"/>
        <v>1</v>
      </c>
      <c r="K43" s="80" t="s">
        <v>306</v>
      </c>
      <c r="L43" s="92" t="s">
        <v>307</v>
      </c>
      <c r="M43" s="127"/>
      <c r="N43" s="127"/>
      <c r="O43" s="127"/>
      <c r="P43" s="127"/>
      <c r="Q43" s="127"/>
      <c r="R43" s="127"/>
      <c r="S43" s="127"/>
      <c r="T43" s="127"/>
    </row>
    <row r="44" spans="1:20" s="82" customFormat="1" ht="25.5" x14ac:dyDescent="0.2">
      <c r="A44" s="77">
        <v>35</v>
      </c>
      <c r="B44" s="75" t="s">
        <v>48</v>
      </c>
      <c r="C44" s="91" t="s">
        <v>84</v>
      </c>
      <c r="D44" s="77" t="s">
        <v>234</v>
      </c>
      <c r="E44" s="78"/>
      <c r="F44" s="79">
        <f t="shared" si="2"/>
        <v>1</v>
      </c>
      <c r="G44" s="79"/>
      <c r="H44" s="79"/>
      <c r="I44" s="79"/>
      <c r="J44" s="79">
        <f t="shared" si="1"/>
        <v>1</v>
      </c>
      <c r="K44" s="80" t="s">
        <v>265</v>
      </c>
      <c r="L44" s="92" t="s">
        <v>308</v>
      </c>
      <c r="M44" s="127"/>
      <c r="N44" s="127"/>
      <c r="O44" s="127"/>
      <c r="P44" s="127"/>
      <c r="Q44" s="127"/>
      <c r="R44" s="127"/>
      <c r="S44" s="127"/>
      <c r="T44" s="127"/>
    </row>
    <row r="45" spans="1:20" s="82" customFormat="1" ht="25.5" x14ac:dyDescent="0.2">
      <c r="A45" s="74">
        <v>36</v>
      </c>
      <c r="B45" s="75" t="s">
        <v>49</v>
      </c>
      <c r="C45" s="91" t="s">
        <v>83</v>
      </c>
      <c r="D45" s="77" t="s">
        <v>234</v>
      </c>
      <c r="E45" s="78"/>
      <c r="F45" s="79">
        <f t="shared" si="2"/>
        <v>2</v>
      </c>
      <c r="G45" s="79"/>
      <c r="H45" s="79"/>
      <c r="I45" s="79"/>
      <c r="J45" s="79">
        <f t="shared" si="1"/>
        <v>2</v>
      </c>
      <c r="K45" s="80" t="s">
        <v>266</v>
      </c>
      <c r="L45" s="92"/>
      <c r="M45" s="127"/>
      <c r="N45" s="127"/>
      <c r="O45" s="127"/>
      <c r="P45" s="127"/>
      <c r="Q45" s="127"/>
      <c r="R45" s="127"/>
      <c r="S45" s="127"/>
      <c r="T45" s="127"/>
    </row>
    <row r="46" spans="1:20" s="82" customFormat="1" ht="102" x14ac:dyDescent="0.2">
      <c r="A46" s="74">
        <v>37</v>
      </c>
      <c r="B46" s="75" t="s">
        <v>50</v>
      </c>
      <c r="C46" s="91" t="s">
        <v>83</v>
      </c>
      <c r="D46" s="77" t="s">
        <v>234</v>
      </c>
      <c r="E46" s="78"/>
      <c r="F46" s="79">
        <f t="shared" si="2"/>
        <v>2</v>
      </c>
      <c r="G46" s="79"/>
      <c r="H46" s="79"/>
      <c r="I46" s="79"/>
      <c r="J46" s="79">
        <f t="shared" si="1"/>
        <v>2</v>
      </c>
      <c r="K46" s="80" t="s">
        <v>267</v>
      </c>
      <c r="L46" s="92"/>
      <c r="M46" s="127"/>
      <c r="N46" s="127"/>
      <c r="O46" s="127"/>
      <c r="P46" s="127"/>
      <c r="Q46" s="127"/>
      <c r="R46" s="127"/>
      <c r="S46" s="127"/>
      <c r="T46" s="127"/>
    </row>
    <row r="47" spans="1:20" s="82" customFormat="1" ht="93.75" customHeight="1" x14ac:dyDescent="0.2">
      <c r="A47" s="74">
        <v>38</v>
      </c>
      <c r="B47" s="75" t="s">
        <v>51</v>
      </c>
      <c r="C47" s="91" t="s">
        <v>83</v>
      </c>
      <c r="D47" s="77" t="s">
        <v>234</v>
      </c>
      <c r="E47" s="78"/>
      <c r="F47" s="79">
        <f t="shared" si="2"/>
        <v>2</v>
      </c>
      <c r="G47" s="79"/>
      <c r="H47" s="79"/>
      <c r="I47" s="79">
        <v>0.5</v>
      </c>
      <c r="J47" s="79">
        <f t="shared" si="1"/>
        <v>1</v>
      </c>
      <c r="K47" s="80" t="s">
        <v>269</v>
      </c>
      <c r="L47" s="92" t="s">
        <v>309</v>
      </c>
      <c r="M47" s="127"/>
      <c r="N47" s="127"/>
      <c r="O47" s="127"/>
      <c r="P47" s="127"/>
      <c r="Q47" s="127"/>
      <c r="R47" s="127"/>
      <c r="S47" s="127"/>
      <c r="T47" s="127"/>
    </row>
    <row r="48" spans="1:20" s="82" customFormat="1" ht="63.75" x14ac:dyDescent="0.2">
      <c r="A48" s="74">
        <v>39</v>
      </c>
      <c r="B48" s="75" t="s">
        <v>52</v>
      </c>
      <c r="C48" s="91" t="s">
        <v>84</v>
      </c>
      <c r="D48" s="77" t="s">
        <v>310</v>
      </c>
      <c r="E48" s="78"/>
      <c r="F48" s="79">
        <f t="shared" si="2"/>
        <v>1</v>
      </c>
      <c r="G48" s="79"/>
      <c r="H48" s="79"/>
      <c r="I48" s="79"/>
      <c r="J48" s="79">
        <f t="shared" si="1"/>
        <v>1</v>
      </c>
      <c r="K48" s="80" t="s">
        <v>311</v>
      </c>
      <c r="L48" s="92" t="s">
        <v>312</v>
      </c>
    </row>
    <row r="49" spans="1:12" s="82" customFormat="1" ht="39" customHeight="1" x14ac:dyDescent="0.2">
      <c r="A49" s="74">
        <v>40</v>
      </c>
      <c r="B49" s="75" t="s">
        <v>53</v>
      </c>
      <c r="C49" s="91" t="s">
        <v>83</v>
      </c>
      <c r="D49" s="77" t="s">
        <v>310</v>
      </c>
      <c r="E49" s="78"/>
      <c r="F49" s="79">
        <f t="shared" si="2"/>
        <v>2</v>
      </c>
      <c r="G49" s="79"/>
      <c r="H49" s="79"/>
      <c r="I49" s="79"/>
      <c r="J49" s="79">
        <f t="shared" si="1"/>
        <v>2</v>
      </c>
      <c r="K49" s="80" t="s">
        <v>168</v>
      </c>
      <c r="L49" s="92"/>
    </row>
    <row r="50" spans="1:12" s="82" customFormat="1" ht="53.25" customHeight="1" x14ac:dyDescent="0.2">
      <c r="A50" s="74">
        <v>41</v>
      </c>
      <c r="B50" s="75" t="s">
        <v>54</v>
      </c>
      <c r="C50" s="91" t="s">
        <v>83</v>
      </c>
      <c r="D50" s="77"/>
      <c r="E50" s="78"/>
      <c r="F50" s="79">
        <f t="shared" si="2"/>
        <v>2</v>
      </c>
      <c r="G50" s="79"/>
      <c r="H50" s="79"/>
      <c r="I50" s="79">
        <v>0.5</v>
      </c>
      <c r="J50" s="79">
        <f t="shared" si="1"/>
        <v>1</v>
      </c>
      <c r="K50" s="94" t="s">
        <v>275</v>
      </c>
      <c r="L50" s="92" t="s">
        <v>313</v>
      </c>
    </row>
    <row r="51" spans="1:12" s="82" customFormat="1" ht="25.5" x14ac:dyDescent="0.2">
      <c r="A51" s="74">
        <v>42</v>
      </c>
      <c r="B51" s="75" t="s">
        <v>55</v>
      </c>
      <c r="C51" s="91" t="s">
        <v>83</v>
      </c>
      <c r="D51" s="77" t="s">
        <v>310</v>
      </c>
      <c r="E51" s="78"/>
      <c r="F51" s="79">
        <f t="shared" si="2"/>
        <v>2</v>
      </c>
      <c r="G51" s="79"/>
      <c r="H51" s="79"/>
      <c r="I51" s="79"/>
      <c r="J51" s="79">
        <f t="shared" si="1"/>
        <v>2</v>
      </c>
      <c r="K51" s="80" t="s">
        <v>314</v>
      </c>
      <c r="L51" s="92"/>
    </row>
    <row r="54" spans="1:12" x14ac:dyDescent="0.2">
      <c r="A54" s="98"/>
      <c r="B54" s="99"/>
      <c r="C54" s="99"/>
      <c r="D54" s="99"/>
      <c r="E54" s="99"/>
      <c r="F54" s="100"/>
      <c r="G54" s="100"/>
      <c r="H54" s="100"/>
      <c r="I54" s="100"/>
      <c r="J54" s="100"/>
      <c r="K54" s="100"/>
      <c r="L54" s="100"/>
    </row>
    <row r="58" spans="1:12" x14ac:dyDescent="0.2">
      <c r="A58" s="98"/>
      <c r="B58" s="99"/>
      <c r="C58" s="99"/>
      <c r="D58" s="99"/>
      <c r="E58" s="99"/>
      <c r="F58" s="100"/>
      <c r="G58" s="100"/>
      <c r="H58" s="100"/>
      <c r="I58" s="100"/>
      <c r="J58" s="100"/>
      <c r="K58" s="100"/>
      <c r="L58" s="100"/>
    </row>
    <row r="61" spans="1:12" x14ac:dyDescent="0.2">
      <c r="A61" s="98"/>
      <c r="B61" s="99"/>
      <c r="C61" s="99"/>
      <c r="D61" s="99"/>
      <c r="E61" s="99"/>
      <c r="F61" s="100"/>
      <c r="G61" s="100"/>
      <c r="H61" s="100"/>
      <c r="I61" s="100"/>
      <c r="J61" s="100"/>
      <c r="K61" s="100"/>
      <c r="L61" s="100"/>
    </row>
    <row r="65" spans="1:12" x14ac:dyDescent="0.2">
      <c r="A65" s="98"/>
      <c r="B65" s="99"/>
      <c r="C65" s="99"/>
      <c r="D65" s="99"/>
      <c r="E65" s="99"/>
      <c r="F65" s="100"/>
      <c r="G65" s="100"/>
      <c r="H65" s="100"/>
      <c r="I65" s="100"/>
      <c r="J65" s="100"/>
      <c r="K65" s="100"/>
      <c r="L65" s="100"/>
    </row>
    <row r="68" spans="1:12" x14ac:dyDescent="0.2">
      <c r="A68" s="98"/>
      <c r="B68" s="99"/>
      <c r="C68" s="99"/>
      <c r="D68" s="99"/>
      <c r="E68" s="99"/>
      <c r="F68" s="100"/>
      <c r="G68" s="100"/>
      <c r="H68" s="100"/>
      <c r="I68" s="100"/>
      <c r="J68" s="100"/>
      <c r="K68" s="100"/>
      <c r="L68" s="100"/>
    </row>
    <row r="72" spans="1:12" x14ac:dyDescent="0.2">
      <c r="A72" s="98"/>
      <c r="B72" s="99"/>
      <c r="C72" s="99"/>
      <c r="D72" s="99"/>
      <c r="E72" s="99"/>
      <c r="F72" s="100"/>
      <c r="G72" s="100"/>
      <c r="H72" s="100"/>
      <c r="I72" s="100"/>
      <c r="J72" s="100"/>
      <c r="K72" s="100"/>
      <c r="L72" s="100"/>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1">
      <formula1>$C$5:$C$7</formula1>
    </dataValidation>
    <dataValidation type="list" allowBlank="1" showInputMessage="1" showErrorMessage="1" sqref="G9:I12 G15:G51 H14:I51">
      <formula1>Формат</formula1>
    </dataValidation>
    <dataValidation type="list" allowBlank="1" showInputMessage="1" showErrorMessage="1" sqref="G14">
      <formula1 xml:space="preserve"> Формат</formula1>
    </dataValidation>
  </dataValidations>
  <hyperlinks>
    <hyperlink ref="K14" r:id="rId1"/>
    <hyperlink ref="K18" r:id="rId2"/>
    <hyperlink ref="K20" r:id="rId3"/>
    <hyperlink ref="K42" r:id="rId4" display="http://romanovka.sarmo.ru/byudzhet-dlya-grazhdan/byudzhet-romanovskogo-munitsipalnogo-rayona/ispolnenie-byudzheta-romanovskogo-munitsipalnogo-rayona-i-finansovyy-kontrol/analiz-ispolneniya-byudzheta-po-nalogovym-i-nenalogovym-dokhodam/ _x000a_"/>
    <hyperlink ref="K43" r:id="rId5" display="http://rtishevo.sarmo.ru/finansovyy-organ/rtishchevskiy-munitsipalnyy-rayon/2019-god/dokumenty-o-khode-ispolneniya-byudzheta-munitsipalnogo-rayona/"/>
    <hyperlink ref="K9" r:id="rId6"/>
    <hyperlink ref="K15" r:id="rId7"/>
    <hyperlink ref="K17" r:id="rId8"/>
    <hyperlink ref="K19" r:id="rId9"/>
    <hyperlink ref="K24" r:id="rId10"/>
    <hyperlink ref="K25" r:id="rId11"/>
    <hyperlink ref="K28" r:id="rId12"/>
    <hyperlink ref="K39" r:id="rId13"/>
    <hyperlink ref="K40" r:id="rId14"/>
    <hyperlink ref="K47" r:id="rId15"/>
    <hyperlink ref="K48" r:id="rId16"/>
    <hyperlink ref="K49" r:id="rId17"/>
    <hyperlink ref="K50" r:id="rId18"/>
  </hyperlinks>
  <pageMargins left="0.70866141732283472" right="0.70866141732283472" top="0.35433070866141736" bottom="0.35433070866141736" header="0.31496062992125984" footer="0.31496062992125984"/>
  <pageSetup paperSize="9" scale="50" fitToHeight="4" orientation="landscape" r:id="rId19"/>
  <rowBreaks count="1" manualBreakCount="1">
    <brk id="24"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6" topLeftCell="A7" activePane="bottomLeft" state="frozenSplit"/>
      <selection activeCell="G43" sqref="G43"/>
      <selection pane="bottomLeft" activeCell="G43" sqref="G43"/>
    </sheetView>
  </sheetViews>
  <sheetFormatPr defaultRowHeight="12.75" x14ac:dyDescent="0.2"/>
  <cols>
    <col min="1" max="1" width="4.28515625" style="95" customWidth="1"/>
    <col min="2" max="2" width="22.7109375" style="3" customWidth="1"/>
    <col min="3" max="3" width="40.28515625" style="3" customWidth="1"/>
    <col min="4" max="4" width="16.42578125" style="3" customWidth="1"/>
    <col min="5" max="5" width="20" style="3" customWidth="1"/>
    <col min="6" max="6" width="21.5703125" style="101" customWidth="1"/>
    <col min="7" max="7" width="12.85546875" style="101" customWidth="1"/>
    <col min="8" max="9" width="10.85546875" style="101" customWidth="1"/>
    <col min="10" max="10" width="9.85546875" style="101" customWidth="1"/>
    <col min="11" max="11" width="36.140625" style="101" customWidth="1"/>
    <col min="12" max="12" width="46" style="101" customWidth="1"/>
    <col min="13" max="13" width="9.140625" style="3"/>
    <col min="14" max="14" width="40" style="114" customWidth="1"/>
    <col min="15" max="16384" width="9.140625" style="3"/>
  </cols>
  <sheetData>
    <row r="1" spans="1:20" s="59" customFormat="1" ht="28.5" customHeight="1" x14ac:dyDescent="0.2">
      <c r="A1" s="56" t="s">
        <v>315</v>
      </c>
      <c r="B1" s="112"/>
      <c r="C1" s="112"/>
      <c r="D1" s="112"/>
      <c r="E1" s="112"/>
      <c r="F1" s="112"/>
      <c r="G1" s="112"/>
      <c r="H1" s="112"/>
      <c r="I1" s="112"/>
      <c r="J1" s="112"/>
      <c r="K1" s="112"/>
      <c r="L1" s="102"/>
      <c r="M1" s="113"/>
    </row>
    <row r="2" spans="1:20" ht="15" customHeight="1" x14ac:dyDescent="0.2">
      <c r="A2" s="60" t="s">
        <v>99</v>
      </c>
      <c r="B2" s="60"/>
      <c r="C2" s="58"/>
      <c r="D2" s="58"/>
      <c r="E2" s="58"/>
      <c r="F2" s="58"/>
      <c r="G2" s="58"/>
      <c r="H2" s="58"/>
      <c r="I2" s="58"/>
      <c r="J2" s="58"/>
      <c r="K2" s="58"/>
      <c r="L2" s="58"/>
      <c r="M2" s="114"/>
      <c r="N2" s="3"/>
    </row>
    <row r="3" spans="1:20" s="142" customFormat="1" ht="26.25" customHeight="1" x14ac:dyDescent="0.25">
      <c r="A3" s="63"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63"/>
      <c r="C3" s="63"/>
      <c r="D3" s="63"/>
      <c r="E3" s="63"/>
      <c r="F3" s="63"/>
      <c r="G3" s="63"/>
      <c r="H3" s="63"/>
      <c r="I3" s="63"/>
      <c r="J3" s="63"/>
      <c r="K3" s="63"/>
      <c r="L3" s="63"/>
      <c r="M3" s="141"/>
    </row>
    <row r="4" spans="1:20" ht="105" customHeight="1" x14ac:dyDescent="0.2">
      <c r="A4" s="64" t="s">
        <v>57</v>
      </c>
      <c r="B4" s="8" t="s">
        <v>200</v>
      </c>
      <c r="C4" s="8"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8" t="s">
        <v>100</v>
      </c>
      <c r="E4" s="64" t="s">
        <v>101</v>
      </c>
      <c r="F4" s="64" t="s">
        <v>316</v>
      </c>
      <c r="G4" s="64"/>
      <c r="H4" s="64"/>
      <c r="I4" s="64"/>
      <c r="J4" s="64"/>
      <c r="K4" s="64" t="s">
        <v>103</v>
      </c>
      <c r="L4" s="64" t="s">
        <v>104</v>
      </c>
      <c r="M4" s="59"/>
      <c r="N4" s="115"/>
      <c r="O4" s="59"/>
      <c r="P4" s="59"/>
      <c r="Q4" s="59"/>
      <c r="R4" s="59"/>
      <c r="S4" s="59"/>
      <c r="T4" s="59"/>
    </row>
    <row r="5" spans="1:20" s="67" customFormat="1" ht="26.25" customHeight="1" x14ac:dyDescent="0.2">
      <c r="A5" s="64"/>
      <c r="B5" s="64" t="s">
        <v>105</v>
      </c>
      <c r="C5" s="11" t="str">
        <f>'Методика III этап'!B28</f>
        <v xml:space="preserve">Опубликованы за все отчетные периоды и отвечают всем требованиям </v>
      </c>
      <c r="D5" s="65" t="s">
        <v>106</v>
      </c>
      <c r="E5" s="64"/>
      <c r="F5" s="143" t="s">
        <v>107</v>
      </c>
      <c r="G5" s="65" t="s">
        <v>108</v>
      </c>
      <c r="H5" s="65"/>
      <c r="I5" s="65"/>
      <c r="J5" s="143" t="s">
        <v>109</v>
      </c>
      <c r="K5" s="64"/>
      <c r="L5" s="64"/>
      <c r="M5" s="116"/>
      <c r="N5" s="117"/>
      <c r="O5" s="116"/>
      <c r="P5" s="116"/>
      <c r="Q5" s="116"/>
      <c r="R5" s="116"/>
      <c r="S5" s="116"/>
      <c r="T5" s="116"/>
    </row>
    <row r="6" spans="1:20" s="67" customFormat="1" ht="30.75" customHeight="1" x14ac:dyDescent="0.2">
      <c r="A6" s="64"/>
      <c r="B6" s="64"/>
      <c r="C6" s="11" t="str">
        <f>'Методика III этап'!B29</f>
        <v>Не опубликованы или публикуются нерегулярно, или не отвечают требованиям</v>
      </c>
      <c r="D6" s="65"/>
      <c r="E6" s="64"/>
      <c r="F6" s="143"/>
      <c r="G6" s="11" t="s">
        <v>110</v>
      </c>
      <c r="H6" s="11" t="s">
        <v>111</v>
      </c>
      <c r="I6" s="11" t="s">
        <v>112</v>
      </c>
      <c r="J6" s="143"/>
      <c r="K6" s="64"/>
      <c r="L6" s="64"/>
      <c r="M6" s="116"/>
      <c r="N6" s="117"/>
      <c r="O6" s="116"/>
      <c r="P6" s="116"/>
      <c r="Q6" s="116"/>
      <c r="R6" s="116"/>
      <c r="S6" s="116"/>
      <c r="T6" s="116"/>
    </row>
    <row r="7" spans="1:20" s="123" customFormat="1" x14ac:dyDescent="0.2">
      <c r="A7" s="68"/>
      <c r="B7" s="69" t="s">
        <v>11</v>
      </c>
      <c r="C7" s="118"/>
      <c r="D7" s="87"/>
      <c r="E7" s="87"/>
      <c r="F7" s="119"/>
      <c r="G7" s="119"/>
      <c r="H7" s="119"/>
      <c r="I7" s="119"/>
      <c r="J7" s="119"/>
      <c r="K7" s="120"/>
      <c r="L7" s="120"/>
      <c r="M7" s="121"/>
      <c r="N7" s="122"/>
      <c r="O7" s="121"/>
      <c r="P7" s="121"/>
      <c r="Q7" s="121"/>
      <c r="R7" s="121"/>
      <c r="S7" s="121"/>
      <c r="T7" s="121"/>
    </row>
    <row r="8" spans="1:20" s="82" customFormat="1" ht="25.5" x14ac:dyDescent="0.2">
      <c r="A8" s="74">
        <v>1</v>
      </c>
      <c r="B8" s="75" t="s">
        <v>14</v>
      </c>
      <c r="C8" s="91" t="s">
        <v>88</v>
      </c>
      <c r="D8" s="77" t="s">
        <v>234</v>
      </c>
      <c r="E8" s="78"/>
      <c r="F8" s="79">
        <f>IF(C8=$C$5,1,0)</f>
        <v>1</v>
      </c>
      <c r="G8" s="79"/>
      <c r="H8" s="79"/>
      <c r="I8" s="79"/>
      <c r="J8" s="79">
        <f>F8*(1-G8)*(1-H8)*(1-I8)</f>
        <v>1</v>
      </c>
      <c r="K8" s="80" t="s">
        <v>203</v>
      </c>
      <c r="L8" s="92"/>
      <c r="M8" s="127"/>
      <c r="N8" s="127"/>
      <c r="O8" s="127"/>
      <c r="P8" s="127"/>
      <c r="Q8" s="127"/>
      <c r="R8" s="127"/>
      <c r="S8" s="127"/>
      <c r="T8" s="127"/>
    </row>
    <row r="9" spans="1:20" s="82" customFormat="1" ht="38.25" x14ac:dyDescent="0.2">
      <c r="A9" s="74">
        <v>2</v>
      </c>
      <c r="B9" s="75" t="s">
        <v>15</v>
      </c>
      <c r="C9" s="91" t="s">
        <v>88</v>
      </c>
      <c r="D9" s="77" t="s">
        <v>113</v>
      </c>
      <c r="E9" s="77"/>
      <c r="F9" s="79">
        <f t="shared" ref="F9:F11" si="0">IF(C9=$C$5,1,0)</f>
        <v>1</v>
      </c>
      <c r="G9" s="79"/>
      <c r="H9" s="79"/>
      <c r="I9" s="79"/>
      <c r="J9" s="79">
        <f t="shared" ref="J9:J50" si="1">F9*(1-G9)*(1-H9)*(1-I9)</f>
        <v>1</v>
      </c>
      <c r="K9" s="80" t="s">
        <v>317</v>
      </c>
      <c r="L9" s="91"/>
      <c r="M9" s="127"/>
      <c r="N9" s="127"/>
      <c r="O9" s="127"/>
      <c r="P9" s="127"/>
      <c r="Q9" s="127"/>
      <c r="R9" s="127"/>
      <c r="S9" s="127"/>
      <c r="T9" s="127"/>
    </row>
    <row r="10" spans="1:20" s="82" customFormat="1" ht="25.5" x14ac:dyDescent="0.2">
      <c r="A10" s="74">
        <v>3</v>
      </c>
      <c r="B10" s="75" t="s">
        <v>16</v>
      </c>
      <c r="C10" s="91" t="s">
        <v>88</v>
      </c>
      <c r="D10" s="77"/>
      <c r="E10" s="77"/>
      <c r="F10" s="79">
        <f t="shared" si="0"/>
        <v>1</v>
      </c>
      <c r="G10" s="79"/>
      <c r="H10" s="79"/>
      <c r="I10" s="79"/>
      <c r="J10" s="79">
        <f t="shared" si="1"/>
        <v>1</v>
      </c>
      <c r="K10" s="80"/>
      <c r="L10" s="92" t="s">
        <v>318</v>
      </c>
      <c r="M10" s="127"/>
      <c r="N10" s="127"/>
      <c r="O10" s="127"/>
      <c r="P10" s="127"/>
      <c r="Q10" s="127"/>
      <c r="R10" s="127"/>
      <c r="S10" s="127"/>
      <c r="T10" s="127"/>
    </row>
    <row r="11" spans="1:20" s="82" customFormat="1" ht="25.5" x14ac:dyDescent="0.2">
      <c r="A11" s="74">
        <v>4</v>
      </c>
      <c r="B11" s="75" t="s">
        <v>17</v>
      </c>
      <c r="C11" s="91"/>
      <c r="D11" s="77"/>
      <c r="E11" s="129"/>
      <c r="F11" s="79">
        <f t="shared" si="0"/>
        <v>0</v>
      </c>
      <c r="G11" s="79"/>
      <c r="H11" s="79"/>
      <c r="I11" s="79"/>
      <c r="J11" s="79">
        <f t="shared" si="1"/>
        <v>0</v>
      </c>
      <c r="K11" s="80"/>
      <c r="L11" s="91" t="s">
        <v>281</v>
      </c>
      <c r="M11" s="127"/>
      <c r="N11" s="127"/>
      <c r="O11" s="127"/>
      <c r="P11" s="127"/>
      <c r="Q11" s="127"/>
      <c r="R11" s="127"/>
      <c r="S11" s="127"/>
      <c r="T11" s="127"/>
    </row>
    <row r="12" spans="1:20" s="123" customFormat="1" x14ac:dyDescent="0.2">
      <c r="A12" s="85"/>
      <c r="B12" s="69" t="s">
        <v>12</v>
      </c>
      <c r="C12" s="87"/>
      <c r="D12" s="87"/>
      <c r="E12" s="87"/>
      <c r="F12" s="72"/>
      <c r="G12" s="119"/>
      <c r="H12" s="119"/>
      <c r="I12" s="119"/>
      <c r="J12" s="72"/>
      <c r="K12" s="88"/>
      <c r="L12" s="88"/>
      <c r="M12" s="121"/>
      <c r="N12" s="122"/>
      <c r="O12" s="121"/>
      <c r="P12" s="121"/>
      <c r="Q12" s="121"/>
      <c r="R12" s="121"/>
      <c r="S12" s="121"/>
      <c r="T12" s="121"/>
    </row>
    <row r="13" spans="1:20" s="82" customFormat="1" ht="25.5" x14ac:dyDescent="0.2">
      <c r="A13" s="74">
        <v>5</v>
      </c>
      <c r="B13" s="75" t="s">
        <v>18</v>
      </c>
      <c r="C13" s="91" t="s">
        <v>88</v>
      </c>
      <c r="D13" s="77" t="s">
        <v>234</v>
      </c>
      <c r="E13" s="84"/>
      <c r="F13" s="79">
        <f>IF(C13=$C$5,1,0)</f>
        <v>1</v>
      </c>
      <c r="G13" s="79"/>
      <c r="H13" s="79"/>
      <c r="I13" s="79">
        <v>0.5</v>
      </c>
      <c r="J13" s="79">
        <f t="shared" si="1"/>
        <v>0.5</v>
      </c>
      <c r="K13" s="80" t="s">
        <v>319</v>
      </c>
      <c r="L13" s="92" t="s">
        <v>320</v>
      </c>
      <c r="M13" s="127"/>
      <c r="N13" s="127"/>
      <c r="O13" s="127"/>
      <c r="P13" s="127"/>
      <c r="Q13" s="127"/>
      <c r="R13" s="127"/>
      <c r="S13" s="127"/>
      <c r="T13" s="127"/>
    </row>
    <row r="14" spans="1:20" s="82" customFormat="1" ht="48" customHeight="1" x14ac:dyDescent="0.2">
      <c r="A14" s="74">
        <v>6</v>
      </c>
      <c r="B14" s="75" t="s">
        <v>19</v>
      </c>
      <c r="C14" s="91" t="s">
        <v>88</v>
      </c>
      <c r="D14" s="77" t="s">
        <v>234</v>
      </c>
      <c r="E14" s="78"/>
      <c r="F14" s="79">
        <f t="shared" ref="F14:F50" si="2">IF(C14=$C$5,1,0)</f>
        <v>1</v>
      </c>
      <c r="G14" s="79"/>
      <c r="H14" s="79"/>
      <c r="I14" s="79"/>
      <c r="J14" s="79">
        <f t="shared" si="1"/>
        <v>1</v>
      </c>
      <c r="K14" s="80" t="s">
        <v>321</v>
      </c>
      <c r="L14" s="92"/>
      <c r="M14" s="127"/>
      <c r="N14" s="127"/>
      <c r="O14" s="127"/>
      <c r="P14" s="127"/>
      <c r="Q14" s="127"/>
      <c r="R14" s="127"/>
      <c r="S14" s="127"/>
      <c r="T14" s="127"/>
    </row>
    <row r="15" spans="1:20" s="82" customFormat="1" ht="25.5" x14ac:dyDescent="0.2">
      <c r="A15" s="74">
        <v>7</v>
      </c>
      <c r="B15" s="75" t="s">
        <v>20</v>
      </c>
      <c r="C15" s="91" t="s">
        <v>88</v>
      </c>
      <c r="D15" s="77" t="s">
        <v>234</v>
      </c>
      <c r="E15" s="78"/>
      <c r="F15" s="79">
        <f t="shared" si="2"/>
        <v>1</v>
      </c>
      <c r="G15" s="79"/>
      <c r="H15" s="79"/>
      <c r="I15" s="79"/>
      <c r="J15" s="79">
        <f t="shared" si="1"/>
        <v>1</v>
      </c>
      <c r="K15" s="80" t="s">
        <v>322</v>
      </c>
      <c r="L15" s="92"/>
      <c r="M15" s="127"/>
      <c r="N15" s="127"/>
      <c r="O15" s="127"/>
      <c r="P15" s="127"/>
      <c r="Q15" s="127"/>
      <c r="R15" s="127"/>
      <c r="S15" s="127"/>
      <c r="T15" s="127"/>
    </row>
    <row r="16" spans="1:20" s="82" customFormat="1" ht="38.25" x14ac:dyDescent="0.2">
      <c r="A16" s="74">
        <v>8</v>
      </c>
      <c r="B16" s="75" t="s">
        <v>21</v>
      </c>
      <c r="C16" s="91" t="s">
        <v>88</v>
      </c>
      <c r="D16" s="77" t="s">
        <v>234</v>
      </c>
      <c r="E16" s="78"/>
      <c r="F16" s="79">
        <f t="shared" si="2"/>
        <v>1</v>
      </c>
      <c r="G16" s="79"/>
      <c r="H16" s="79"/>
      <c r="I16" s="79"/>
      <c r="J16" s="79">
        <f t="shared" si="1"/>
        <v>1</v>
      </c>
      <c r="K16" s="80" t="s">
        <v>323</v>
      </c>
      <c r="L16" s="92"/>
      <c r="M16" s="127"/>
      <c r="N16" s="127"/>
      <c r="O16" s="127"/>
      <c r="P16" s="127"/>
      <c r="Q16" s="127"/>
      <c r="R16" s="127"/>
      <c r="S16" s="127"/>
      <c r="T16" s="127"/>
    </row>
    <row r="17" spans="1:20" s="82" customFormat="1" ht="25.5" x14ac:dyDescent="0.2">
      <c r="A17" s="74">
        <v>9</v>
      </c>
      <c r="B17" s="75" t="s">
        <v>22</v>
      </c>
      <c r="C17" s="91" t="s">
        <v>88</v>
      </c>
      <c r="D17" s="77" t="s">
        <v>113</v>
      </c>
      <c r="E17" s="84"/>
      <c r="F17" s="79">
        <f t="shared" si="2"/>
        <v>1</v>
      </c>
      <c r="G17" s="79"/>
      <c r="H17" s="79"/>
      <c r="I17" s="79"/>
      <c r="J17" s="79">
        <f t="shared" si="1"/>
        <v>1</v>
      </c>
      <c r="K17" s="80" t="s">
        <v>128</v>
      </c>
      <c r="L17" s="131"/>
      <c r="M17" s="127"/>
      <c r="N17" s="127"/>
      <c r="O17" s="127"/>
      <c r="P17" s="127"/>
      <c r="Q17" s="127"/>
      <c r="R17" s="127"/>
      <c r="S17" s="127"/>
      <c r="T17" s="127"/>
    </row>
    <row r="18" spans="1:20" s="82" customFormat="1" ht="57.75" customHeight="1" x14ac:dyDescent="0.2">
      <c r="A18" s="74">
        <v>10</v>
      </c>
      <c r="B18" s="75" t="s">
        <v>23</v>
      </c>
      <c r="C18" s="91" t="s">
        <v>88</v>
      </c>
      <c r="D18" s="77" t="s">
        <v>234</v>
      </c>
      <c r="E18" s="78"/>
      <c r="F18" s="79">
        <f t="shared" si="2"/>
        <v>1</v>
      </c>
      <c r="G18" s="79"/>
      <c r="H18" s="79"/>
      <c r="I18" s="79"/>
      <c r="J18" s="79">
        <f t="shared" si="1"/>
        <v>1</v>
      </c>
      <c r="K18" s="80" t="s">
        <v>324</v>
      </c>
      <c r="L18" s="92"/>
      <c r="M18" s="127"/>
      <c r="N18" s="127"/>
      <c r="O18" s="127"/>
      <c r="P18" s="127"/>
      <c r="Q18" s="127"/>
      <c r="R18" s="127"/>
      <c r="S18" s="127"/>
      <c r="T18" s="127"/>
    </row>
    <row r="19" spans="1:20" s="82" customFormat="1" ht="25.5" x14ac:dyDescent="0.2">
      <c r="A19" s="74">
        <v>11</v>
      </c>
      <c r="B19" s="75" t="s">
        <v>24</v>
      </c>
      <c r="C19" s="91" t="s">
        <v>88</v>
      </c>
      <c r="D19" s="77" t="s">
        <v>113</v>
      </c>
      <c r="E19" s="78"/>
      <c r="F19" s="79">
        <f t="shared" si="2"/>
        <v>1</v>
      </c>
      <c r="G19" s="79"/>
      <c r="H19" s="79"/>
      <c r="I19" s="79">
        <v>0.5</v>
      </c>
      <c r="J19" s="79">
        <f t="shared" si="1"/>
        <v>0.5</v>
      </c>
      <c r="K19" s="80" t="s">
        <v>325</v>
      </c>
      <c r="L19" s="92" t="s">
        <v>326</v>
      </c>
      <c r="M19" s="127"/>
      <c r="N19" s="127"/>
      <c r="O19" s="127"/>
      <c r="P19" s="127"/>
      <c r="Q19" s="127"/>
      <c r="R19" s="127"/>
      <c r="S19" s="127"/>
      <c r="T19" s="127"/>
    </row>
    <row r="20" spans="1:20" s="82" customFormat="1" ht="25.5" x14ac:dyDescent="0.2">
      <c r="A20" s="74">
        <v>12</v>
      </c>
      <c r="B20" s="75" t="s">
        <v>25</v>
      </c>
      <c r="C20" s="91" t="s">
        <v>79</v>
      </c>
      <c r="D20" s="77" t="s">
        <v>113</v>
      </c>
      <c r="E20" s="84"/>
      <c r="F20" s="79">
        <f t="shared" si="2"/>
        <v>0</v>
      </c>
      <c r="G20" s="79"/>
      <c r="H20" s="79"/>
      <c r="I20" s="79"/>
      <c r="J20" s="79">
        <f t="shared" si="1"/>
        <v>0</v>
      </c>
      <c r="K20" s="80" t="s">
        <v>327</v>
      </c>
      <c r="L20" s="91" t="s">
        <v>328</v>
      </c>
      <c r="M20" s="127"/>
      <c r="N20" s="127"/>
      <c r="O20" s="127"/>
      <c r="P20" s="127"/>
      <c r="Q20" s="127"/>
      <c r="R20" s="127"/>
      <c r="S20" s="127"/>
      <c r="T20" s="127"/>
    </row>
    <row r="21" spans="1:20" s="82" customFormat="1" ht="45" customHeight="1" x14ac:dyDescent="0.2">
      <c r="A21" s="74">
        <v>13</v>
      </c>
      <c r="B21" s="75" t="s">
        <v>26</v>
      </c>
      <c r="C21" s="91" t="s">
        <v>88</v>
      </c>
      <c r="D21" s="77" t="s">
        <v>234</v>
      </c>
      <c r="E21" s="78"/>
      <c r="F21" s="79">
        <f t="shared" si="2"/>
        <v>1</v>
      </c>
      <c r="G21" s="79"/>
      <c r="H21" s="79"/>
      <c r="I21" s="79"/>
      <c r="J21" s="79">
        <f t="shared" si="1"/>
        <v>1</v>
      </c>
      <c r="K21" s="80" t="s">
        <v>329</v>
      </c>
      <c r="L21" s="91"/>
      <c r="M21" s="127"/>
      <c r="N21" s="127"/>
      <c r="O21" s="127"/>
      <c r="P21" s="127"/>
      <c r="Q21" s="127"/>
      <c r="R21" s="127"/>
      <c r="S21" s="127"/>
      <c r="T21" s="127"/>
    </row>
    <row r="22" spans="1:20" s="82" customFormat="1" ht="25.5" x14ac:dyDescent="0.2">
      <c r="A22" s="74">
        <v>14</v>
      </c>
      <c r="B22" s="75" t="s">
        <v>27</v>
      </c>
      <c r="C22" s="91" t="s">
        <v>88</v>
      </c>
      <c r="D22" s="77" t="s">
        <v>113</v>
      </c>
      <c r="E22" s="84"/>
      <c r="F22" s="79">
        <f t="shared" si="2"/>
        <v>1</v>
      </c>
      <c r="G22" s="79"/>
      <c r="H22" s="79"/>
      <c r="I22" s="79"/>
      <c r="J22" s="79">
        <f t="shared" si="1"/>
        <v>1</v>
      </c>
      <c r="K22" s="80" t="s">
        <v>330</v>
      </c>
      <c r="L22" s="92"/>
      <c r="M22" s="127"/>
      <c r="N22" s="127"/>
      <c r="O22" s="127"/>
      <c r="P22" s="127"/>
      <c r="Q22" s="127"/>
      <c r="R22" s="127"/>
      <c r="S22" s="127"/>
      <c r="T22" s="127"/>
    </row>
    <row r="23" spans="1:20" s="82" customFormat="1" ht="44.25" customHeight="1" x14ac:dyDescent="0.2">
      <c r="A23" s="74">
        <v>15</v>
      </c>
      <c r="B23" s="75" t="s">
        <v>28</v>
      </c>
      <c r="C23" s="91" t="s">
        <v>88</v>
      </c>
      <c r="D23" s="77" t="s">
        <v>234</v>
      </c>
      <c r="E23" s="84"/>
      <c r="F23" s="79">
        <f t="shared" si="2"/>
        <v>1</v>
      </c>
      <c r="G23" s="79"/>
      <c r="H23" s="79"/>
      <c r="I23" s="79">
        <v>0.5</v>
      </c>
      <c r="J23" s="79">
        <f t="shared" si="1"/>
        <v>0.5</v>
      </c>
      <c r="K23" s="80" t="s">
        <v>331</v>
      </c>
      <c r="L23" s="92" t="s">
        <v>332</v>
      </c>
      <c r="M23" s="127"/>
      <c r="N23" s="127"/>
      <c r="O23" s="127"/>
      <c r="P23" s="127"/>
      <c r="Q23" s="127"/>
      <c r="R23" s="127"/>
      <c r="S23" s="127"/>
      <c r="T23" s="127"/>
    </row>
    <row r="24" spans="1:20" s="82" customFormat="1" ht="39.75" customHeight="1" x14ac:dyDescent="0.2">
      <c r="A24" s="74">
        <v>16</v>
      </c>
      <c r="B24" s="75" t="s">
        <v>29</v>
      </c>
      <c r="C24" s="91" t="s">
        <v>79</v>
      </c>
      <c r="D24" s="77" t="s">
        <v>234</v>
      </c>
      <c r="E24" s="84"/>
      <c r="F24" s="79">
        <f t="shared" si="2"/>
        <v>0</v>
      </c>
      <c r="G24" s="79"/>
      <c r="H24" s="79"/>
      <c r="I24" s="79"/>
      <c r="J24" s="79">
        <f t="shared" si="1"/>
        <v>0</v>
      </c>
      <c r="K24" s="80" t="s">
        <v>181</v>
      </c>
      <c r="L24" s="92" t="s">
        <v>333</v>
      </c>
      <c r="M24" s="127"/>
      <c r="N24" s="127"/>
      <c r="O24" s="127"/>
      <c r="P24" s="127"/>
      <c r="Q24" s="127"/>
      <c r="R24" s="127"/>
      <c r="S24" s="127"/>
      <c r="T24" s="127"/>
    </row>
    <row r="25" spans="1:20" s="82" customFormat="1" ht="25.5" x14ac:dyDescent="0.2">
      <c r="A25" s="74">
        <v>17</v>
      </c>
      <c r="B25" s="75" t="s">
        <v>30</v>
      </c>
      <c r="C25" s="91" t="s">
        <v>88</v>
      </c>
      <c r="D25" s="77" t="s">
        <v>234</v>
      </c>
      <c r="E25" s="84"/>
      <c r="F25" s="79">
        <f t="shared" si="2"/>
        <v>1</v>
      </c>
      <c r="G25" s="79"/>
      <c r="H25" s="79"/>
      <c r="I25" s="79"/>
      <c r="J25" s="79">
        <f t="shared" si="1"/>
        <v>1</v>
      </c>
      <c r="K25" s="80" t="s">
        <v>334</v>
      </c>
      <c r="L25" s="92"/>
      <c r="M25" s="127"/>
      <c r="N25" s="127"/>
      <c r="O25" s="127"/>
      <c r="P25" s="127"/>
      <c r="Q25" s="127"/>
      <c r="R25" s="127"/>
      <c r="S25" s="127"/>
      <c r="T25" s="127"/>
    </row>
    <row r="26" spans="1:20" s="82" customFormat="1" ht="63.75" x14ac:dyDescent="0.2">
      <c r="A26" s="74">
        <v>18</v>
      </c>
      <c r="B26" s="75" t="s">
        <v>31</v>
      </c>
      <c r="C26" s="91" t="s">
        <v>88</v>
      </c>
      <c r="D26" s="77" t="s">
        <v>113</v>
      </c>
      <c r="E26" s="78"/>
      <c r="F26" s="79">
        <f t="shared" si="2"/>
        <v>1</v>
      </c>
      <c r="G26" s="79"/>
      <c r="H26" s="79"/>
      <c r="I26" s="79"/>
      <c r="J26" s="79">
        <f t="shared" si="1"/>
        <v>1</v>
      </c>
      <c r="K26" s="80" t="s">
        <v>335</v>
      </c>
      <c r="L26" s="92"/>
      <c r="M26" s="127"/>
      <c r="N26" s="127"/>
      <c r="O26" s="127"/>
      <c r="P26" s="127"/>
      <c r="Q26" s="127"/>
      <c r="R26" s="127"/>
      <c r="S26" s="127"/>
      <c r="T26" s="127"/>
    </row>
    <row r="27" spans="1:20" s="82" customFormat="1" ht="25.5" x14ac:dyDescent="0.2">
      <c r="A27" s="74">
        <v>19</v>
      </c>
      <c r="B27" s="75" t="s">
        <v>32</v>
      </c>
      <c r="C27" s="91" t="s">
        <v>79</v>
      </c>
      <c r="D27" s="77" t="s">
        <v>234</v>
      </c>
      <c r="E27" s="77"/>
      <c r="F27" s="79">
        <f t="shared" si="2"/>
        <v>0</v>
      </c>
      <c r="G27" s="79"/>
      <c r="H27" s="79"/>
      <c r="I27" s="79"/>
      <c r="J27" s="79">
        <f t="shared" si="1"/>
        <v>0</v>
      </c>
      <c r="K27" s="80" t="s">
        <v>235</v>
      </c>
      <c r="L27" s="92" t="s">
        <v>336</v>
      </c>
      <c r="M27" s="127"/>
      <c r="N27" s="127"/>
      <c r="O27" s="127"/>
      <c r="P27" s="127"/>
      <c r="Q27" s="127"/>
      <c r="R27" s="127"/>
      <c r="S27" s="127"/>
      <c r="T27" s="127"/>
    </row>
    <row r="28" spans="1:20" s="82" customFormat="1" ht="51" x14ac:dyDescent="0.2">
      <c r="A28" s="74">
        <v>20</v>
      </c>
      <c r="B28" s="75" t="s">
        <v>33</v>
      </c>
      <c r="C28" s="91" t="s">
        <v>88</v>
      </c>
      <c r="D28" s="77" t="s">
        <v>113</v>
      </c>
      <c r="E28" s="78"/>
      <c r="F28" s="79">
        <f t="shared" si="2"/>
        <v>1</v>
      </c>
      <c r="G28" s="79"/>
      <c r="H28" s="79"/>
      <c r="I28" s="79"/>
      <c r="J28" s="79">
        <f t="shared" si="1"/>
        <v>1</v>
      </c>
      <c r="K28" s="80" t="s">
        <v>238</v>
      </c>
      <c r="L28" s="92"/>
      <c r="M28" s="127"/>
      <c r="N28" s="127"/>
      <c r="O28" s="127"/>
      <c r="P28" s="127"/>
      <c r="Q28" s="127"/>
      <c r="R28" s="127"/>
      <c r="S28" s="127"/>
      <c r="T28" s="127"/>
    </row>
    <row r="29" spans="1:20" s="82" customFormat="1" ht="25.5" x14ac:dyDescent="0.2">
      <c r="A29" s="74">
        <v>21</v>
      </c>
      <c r="B29" s="75" t="s">
        <v>34</v>
      </c>
      <c r="C29" s="91" t="s">
        <v>88</v>
      </c>
      <c r="D29" s="77" t="s">
        <v>234</v>
      </c>
      <c r="E29" s="78"/>
      <c r="F29" s="79">
        <f t="shared" si="2"/>
        <v>1</v>
      </c>
      <c r="G29" s="79"/>
      <c r="H29" s="79"/>
      <c r="I29" s="79"/>
      <c r="J29" s="79">
        <f t="shared" si="1"/>
        <v>1</v>
      </c>
      <c r="K29" s="80" t="s">
        <v>240</v>
      </c>
      <c r="L29" s="92"/>
      <c r="M29" s="127"/>
      <c r="N29" s="127"/>
      <c r="O29" s="127"/>
      <c r="P29" s="127"/>
      <c r="Q29" s="127"/>
      <c r="R29" s="127"/>
      <c r="S29" s="127"/>
      <c r="T29" s="127"/>
    </row>
    <row r="30" spans="1:20" s="82" customFormat="1" ht="87.75" customHeight="1" x14ac:dyDescent="0.2">
      <c r="A30" s="74">
        <v>22</v>
      </c>
      <c r="B30" s="75" t="s">
        <v>35</v>
      </c>
      <c r="C30" s="91" t="s">
        <v>88</v>
      </c>
      <c r="D30" s="77" t="s">
        <v>234</v>
      </c>
      <c r="E30" s="78"/>
      <c r="F30" s="79">
        <f t="shared" si="2"/>
        <v>1</v>
      </c>
      <c r="G30" s="79"/>
      <c r="H30" s="79"/>
      <c r="I30" s="79">
        <v>0.5</v>
      </c>
      <c r="J30" s="79">
        <f t="shared" si="1"/>
        <v>0.5</v>
      </c>
      <c r="K30" s="80" t="s">
        <v>242</v>
      </c>
      <c r="L30" s="92" t="s">
        <v>337</v>
      </c>
      <c r="M30" s="127"/>
      <c r="N30" s="127"/>
      <c r="O30" s="127"/>
      <c r="P30" s="127"/>
      <c r="Q30" s="127"/>
      <c r="R30" s="127"/>
      <c r="S30" s="127"/>
      <c r="T30" s="127"/>
    </row>
    <row r="31" spans="1:20" s="82" customFormat="1" ht="38.25" x14ac:dyDescent="0.2">
      <c r="A31" s="74">
        <v>23</v>
      </c>
      <c r="B31" s="75" t="s">
        <v>36</v>
      </c>
      <c r="C31" s="91" t="s">
        <v>88</v>
      </c>
      <c r="D31" s="77" t="s">
        <v>234</v>
      </c>
      <c r="E31" s="77"/>
      <c r="F31" s="79">
        <f t="shared" si="2"/>
        <v>1</v>
      </c>
      <c r="G31" s="79"/>
      <c r="H31" s="79"/>
      <c r="I31" s="79"/>
      <c r="J31" s="79">
        <f t="shared" si="1"/>
        <v>1</v>
      </c>
      <c r="K31" s="80" t="s">
        <v>147</v>
      </c>
      <c r="L31" s="92"/>
      <c r="M31" s="127"/>
      <c r="N31" s="127"/>
      <c r="O31" s="127"/>
      <c r="P31" s="127"/>
      <c r="Q31" s="127"/>
      <c r="R31" s="127"/>
      <c r="S31" s="127"/>
      <c r="T31" s="127"/>
    </row>
    <row r="32" spans="1:20" s="82" customFormat="1" ht="25.5" x14ac:dyDescent="0.2">
      <c r="A32" s="74">
        <v>24</v>
      </c>
      <c r="B32" s="75" t="s">
        <v>37</v>
      </c>
      <c r="C32" s="91" t="s">
        <v>88</v>
      </c>
      <c r="D32" s="77" t="s">
        <v>234</v>
      </c>
      <c r="E32" s="77"/>
      <c r="F32" s="79">
        <f t="shared" si="2"/>
        <v>1</v>
      </c>
      <c r="G32" s="79"/>
      <c r="H32" s="79"/>
      <c r="I32" s="79"/>
      <c r="J32" s="79">
        <f t="shared" si="1"/>
        <v>1</v>
      </c>
      <c r="K32" s="80" t="s">
        <v>245</v>
      </c>
      <c r="L32" s="92"/>
      <c r="M32" s="127"/>
      <c r="N32" s="127"/>
      <c r="O32" s="127"/>
      <c r="P32" s="127"/>
      <c r="Q32" s="127"/>
      <c r="R32" s="127"/>
      <c r="S32" s="127"/>
      <c r="T32" s="127"/>
    </row>
    <row r="33" spans="1:20" s="82" customFormat="1" ht="51" x14ac:dyDescent="0.2">
      <c r="A33" s="74">
        <v>25</v>
      </c>
      <c r="B33" s="75" t="s">
        <v>38</v>
      </c>
      <c r="C33" s="91" t="s">
        <v>88</v>
      </c>
      <c r="D33" s="77" t="s">
        <v>234</v>
      </c>
      <c r="E33" s="77"/>
      <c r="F33" s="79">
        <f t="shared" si="2"/>
        <v>1</v>
      </c>
      <c r="G33" s="79"/>
      <c r="H33" s="79"/>
      <c r="I33" s="79"/>
      <c r="J33" s="79">
        <f t="shared" si="1"/>
        <v>1</v>
      </c>
      <c r="K33" s="80" t="s">
        <v>338</v>
      </c>
      <c r="L33" s="92"/>
      <c r="M33" s="127"/>
      <c r="N33" s="127"/>
      <c r="O33" s="127"/>
      <c r="P33" s="127"/>
      <c r="Q33" s="127"/>
      <c r="R33" s="127"/>
      <c r="S33" s="127"/>
      <c r="T33" s="127"/>
    </row>
    <row r="34" spans="1:20" s="82" customFormat="1" ht="25.5" x14ac:dyDescent="0.2">
      <c r="A34" s="74">
        <v>26</v>
      </c>
      <c r="B34" s="75" t="s">
        <v>39</v>
      </c>
      <c r="C34" s="91" t="s">
        <v>88</v>
      </c>
      <c r="D34" s="77" t="s">
        <v>234</v>
      </c>
      <c r="E34" s="78"/>
      <c r="F34" s="79">
        <f t="shared" si="2"/>
        <v>1</v>
      </c>
      <c r="G34" s="79"/>
      <c r="H34" s="79"/>
      <c r="I34" s="79"/>
      <c r="J34" s="79">
        <f t="shared" si="1"/>
        <v>1</v>
      </c>
      <c r="K34" s="80" t="s">
        <v>248</v>
      </c>
      <c r="L34" s="92"/>
      <c r="M34" s="127"/>
      <c r="N34" s="127"/>
      <c r="O34" s="127"/>
      <c r="P34" s="127"/>
      <c r="Q34" s="127"/>
      <c r="R34" s="127"/>
      <c r="S34" s="127"/>
      <c r="T34" s="127"/>
    </row>
    <row r="35" spans="1:20" s="82" customFormat="1" ht="25.5" x14ac:dyDescent="0.2">
      <c r="A35" s="74">
        <v>27</v>
      </c>
      <c r="B35" s="75" t="s">
        <v>40</v>
      </c>
      <c r="C35" s="91" t="s">
        <v>88</v>
      </c>
      <c r="D35" s="77" t="s">
        <v>113</v>
      </c>
      <c r="E35" s="78"/>
      <c r="F35" s="79">
        <f t="shared" si="2"/>
        <v>1</v>
      </c>
      <c r="G35" s="79"/>
      <c r="H35" s="79"/>
      <c r="I35" s="79"/>
      <c r="J35" s="79">
        <f t="shared" si="1"/>
        <v>1</v>
      </c>
      <c r="K35" s="80" t="s">
        <v>251</v>
      </c>
      <c r="L35" s="92"/>
      <c r="M35" s="127"/>
      <c r="N35" s="127"/>
      <c r="O35" s="127"/>
      <c r="P35" s="127"/>
      <c r="Q35" s="127"/>
      <c r="R35" s="127"/>
      <c r="S35" s="127"/>
      <c r="T35" s="127"/>
    </row>
    <row r="36" spans="1:20" s="82" customFormat="1" ht="56.25" customHeight="1" x14ac:dyDescent="0.2">
      <c r="A36" s="74">
        <v>28</v>
      </c>
      <c r="B36" s="75" t="s">
        <v>41</v>
      </c>
      <c r="C36" s="91" t="s">
        <v>88</v>
      </c>
      <c r="D36" s="77" t="s">
        <v>339</v>
      </c>
      <c r="E36" s="78"/>
      <c r="F36" s="79">
        <f t="shared" si="2"/>
        <v>1</v>
      </c>
      <c r="G36" s="79"/>
      <c r="H36" s="79"/>
      <c r="I36" s="79"/>
      <c r="J36" s="79">
        <f t="shared" si="1"/>
        <v>1</v>
      </c>
      <c r="K36" s="80" t="s">
        <v>253</v>
      </c>
      <c r="L36" s="91"/>
      <c r="M36" s="127"/>
      <c r="N36" s="127"/>
      <c r="O36" s="127"/>
      <c r="P36" s="127"/>
      <c r="Q36" s="127"/>
      <c r="R36" s="127"/>
      <c r="S36" s="127"/>
      <c r="T36" s="127"/>
    </row>
    <row r="37" spans="1:20" s="82" customFormat="1" ht="25.5" x14ac:dyDescent="0.2">
      <c r="A37" s="74">
        <v>29</v>
      </c>
      <c r="B37" s="75" t="s">
        <v>42</v>
      </c>
      <c r="C37" s="81" t="s">
        <v>88</v>
      </c>
      <c r="D37" s="77" t="s">
        <v>234</v>
      </c>
      <c r="E37" s="78"/>
      <c r="F37" s="79">
        <f t="shared" si="2"/>
        <v>1</v>
      </c>
      <c r="G37" s="79"/>
      <c r="H37" s="79"/>
      <c r="I37" s="79"/>
      <c r="J37" s="79">
        <f t="shared" si="1"/>
        <v>1</v>
      </c>
      <c r="K37" s="80" t="s">
        <v>254</v>
      </c>
      <c r="L37" s="92"/>
      <c r="M37" s="127"/>
      <c r="N37" s="127"/>
      <c r="O37" s="127"/>
      <c r="P37" s="127"/>
      <c r="Q37" s="127"/>
      <c r="R37" s="127"/>
      <c r="S37" s="127"/>
      <c r="T37" s="127"/>
    </row>
    <row r="38" spans="1:20" s="82" customFormat="1" ht="38.25" x14ac:dyDescent="0.2">
      <c r="A38" s="77">
        <v>30</v>
      </c>
      <c r="B38" s="75" t="s">
        <v>43</v>
      </c>
      <c r="C38" s="91" t="s">
        <v>88</v>
      </c>
      <c r="D38" s="77" t="s">
        <v>113</v>
      </c>
      <c r="E38" s="78"/>
      <c r="F38" s="79">
        <f t="shared" si="2"/>
        <v>1</v>
      </c>
      <c r="G38" s="79"/>
      <c r="H38" s="79"/>
      <c r="I38" s="79"/>
      <c r="J38" s="79">
        <f t="shared" si="1"/>
        <v>1</v>
      </c>
      <c r="K38" s="80" t="s">
        <v>302</v>
      </c>
      <c r="L38" s="92"/>
      <c r="M38" s="127"/>
      <c r="N38" s="127"/>
      <c r="O38" s="127"/>
      <c r="P38" s="127"/>
      <c r="Q38" s="127"/>
      <c r="R38" s="127"/>
      <c r="S38" s="127"/>
      <c r="T38" s="127"/>
    </row>
    <row r="39" spans="1:20" s="82" customFormat="1" ht="25.5" x14ac:dyDescent="0.2">
      <c r="A39" s="77">
        <v>31</v>
      </c>
      <c r="B39" s="75" t="s">
        <v>44</v>
      </c>
      <c r="C39" s="91" t="s">
        <v>88</v>
      </c>
      <c r="D39" s="77" t="s">
        <v>339</v>
      </c>
      <c r="E39" s="78"/>
      <c r="F39" s="79">
        <f t="shared" si="2"/>
        <v>1</v>
      </c>
      <c r="G39" s="79"/>
      <c r="H39" s="79"/>
      <c r="I39" s="79"/>
      <c r="J39" s="79">
        <f t="shared" si="1"/>
        <v>1</v>
      </c>
      <c r="K39" s="80" t="s">
        <v>340</v>
      </c>
      <c r="L39" s="91"/>
      <c r="M39" s="127"/>
      <c r="N39" s="127"/>
      <c r="O39" s="127"/>
      <c r="P39" s="127"/>
      <c r="Q39" s="127"/>
      <c r="R39" s="127"/>
      <c r="S39" s="127"/>
      <c r="T39" s="127"/>
    </row>
    <row r="40" spans="1:20" s="82" customFormat="1" ht="38.25" x14ac:dyDescent="0.2">
      <c r="A40" s="77">
        <v>32</v>
      </c>
      <c r="B40" s="75" t="s">
        <v>45</v>
      </c>
      <c r="C40" s="91" t="s">
        <v>79</v>
      </c>
      <c r="D40" s="77" t="s">
        <v>234</v>
      </c>
      <c r="E40" s="78"/>
      <c r="F40" s="79">
        <f t="shared" si="2"/>
        <v>0</v>
      </c>
      <c r="G40" s="79"/>
      <c r="H40" s="79"/>
      <c r="I40" s="79"/>
      <c r="J40" s="79">
        <f t="shared" si="1"/>
        <v>0</v>
      </c>
      <c r="K40" s="80" t="s">
        <v>341</v>
      </c>
      <c r="L40" s="92" t="s">
        <v>342</v>
      </c>
      <c r="M40" s="127"/>
      <c r="N40" s="127"/>
      <c r="O40" s="127"/>
      <c r="P40" s="127"/>
      <c r="Q40" s="127"/>
      <c r="R40" s="127"/>
      <c r="S40" s="127"/>
      <c r="T40" s="127"/>
    </row>
    <row r="41" spans="1:20" s="82" customFormat="1" ht="76.5" x14ac:dyDescent="0.2">
      <c r="A41" s="77">
        <v>33</v>
      </c>
      <c r="B41" s="75" t="s">
        <v>46</v>
      </c>
      <c r="C41" s="91" t="s">
        <v>88</v>
      </c>
      <c r="D41" s="77" t="s">
        <v>234</v>
      </c>
      <c r="E41" s="78"/>
      <c r="F41" s="79">
        <f t="shared" si="2"/>
        <v>1</v>
      </c>
      <c r="G41" s="79"/>
      <c r="H41" s="79"/>
      <c r="I41" s="79"/>
      <c r="J41" s="79">
        <f t="shared" si="1"/>
        <v>1</v>
      </c>
      <c r="K41" s="80" t="s">
        <v>343</v>
      </c>
      <c r="L41" s="92"/>
      <c r="M41" s="127"/>
      <c r="N41" s="127"/>
      <c r="O41" s="127"/>
      <c r="P41" s="127"/>
      <c r="Q41" s="127"/>
      <c r="R41" s="127"/>
      <c r="S41" s="127"/>
      <c r="T41" s="127"/>
    </row>
    <row r="42" spans="1:20" s="82" customFormat="1" ht="63.75" x14ac:dyDescent="0.2">
      <c r="A42" s="77">
        <v>34</v>
      </c>
      <c r="B42" s="75" t="s">
        <v>47</v>
      </c>
      <c r="C42" s="91" t="s">
        <v>88</v>
      </c>
      <c r="D42" s="77" t="s">
        <v>234</v>
      </c>
      <c r="E42" s="78"/>
      <c r="F42" s="79">
        <f t="shared" si="2"/>
        <v>1</v>
      </c>
      <c r="G42" s="79"/>
      <c r="H42" s="79"/>
      <c r="I42" s="79"/>
      <c r="J42" s="79">
        <f t="shared" si="1"/>
        <v>1</v>
      </c>
      <c r="K42" s="80" t="s">
        <v>263</v>
      </c>
      <c r="L42" s="92"/>
      <c r="M42" s="127"/>
      <c r="N42" s="127"/>
      <c r="O42" s="127"/>
      <c r="P42" s="127"/>
      <c r="Q42" s="127"/>
      <c r="R42" s="127"/>
      <c r="S42" s="127"/>
      <c r="T42" s="127"/>
    </row>
    <row r="43" spans="1:20" s="82" customFormat="1" ht="40.5" customHeight="1" x14ac:dyDescent="0.2">
      <c r="A43" s="77">
        <v>35</v>
      </c>
      <c r="B43" s="75" t="s">
        <v>48</v>
      </c>
      <c r="C43" s="91" t="s">
        <v>88</v>
      </c>
      <c r="D43" s="77" t="s">
        <v>234</v>
      </c>
      <c r="E43" s="78"/>
      <c r="F43" s="79">
        <f t="shared" si="2"/>
        <v>1</v>
      </c>
      <c r="G43" s="79"/>
      <c r="H43" s="79"/>
      <c r="I43" s="79">
        <v>0.5</v>
      </c>
      <c r="J43" s="79">
        <f t="shared" si="1"/>
        <v>0.5</v>
      </c>
      <c r="K43" s="80" t="s">
        <v>344</v>
      </c>
      <c r="L43" s="92" t="s">
        <v>345</v>
      </c>
      <c r="M43" s="127"/>
      <c r="N43" s="127"/>
      <c r="O43" s="127"/>
      <c r="P43" s="127"/>
      <c r="Q43" s="127"/>
      <c r="R43" s="127"/>
      <c r="S43" s="127"/>
      <c r="T43" s="127"/>
    </row>
    <row r="44" spans="1:20" s="82" customFormat="1" ht="39" customHeight="1" x14ac:dyDescent="0.2">
      <c r="A44" s="74">
        <v>36</v>
      </c>
      <c r="B44" s="75" t="s">
        <v>49</v>
      </c>
      <c r="C44" s="91" t="s">
        <v>88</v>
      </c>
      <c r="D44" s="77" t="s">
        <v>234</v>
      </c>
      <c r="E44" s="78"/>
      <c r="F44" s="79">
        <f t="shared" si="2"/>
        <v>1</v>
      </c>
      <c r="G44" s="79"/>
      <c r="H44" s="79"/>
      <c r="I44" s="79"/>
      <c r="J44" s="79">
        <f t="shared" si="1"/>
        <v>1</v>
      </c>
      <c r="K44" s="80" t="s">
        <v>266</v>
      </c>
      <c r="L44" s="92"/>
      <c r="M44" s="127"/>
      <c r="N44" s="127"/>
      <c r="O44" s="127"/>
      <c r="P44" s="127"/>
      <c r="Q44" s="127"/>
      <c r="R44" s="127"/>
      <c r="S44" s="127"/>
      <c r="T44" s="127"/>
    </row>
    <row r="45" spans="1:20" s="82" customFormat="1" ht="92.25" customHeight="1" x14ac:dyDescent="0.2">
      <c r="A45" s="74">
        <v>37</v>
      </c>
      <c r="B45" s="75" t="s">
        <v>50</v>
      </c>
      <c r="C45" s="91" t="s">
        <v>88</v>
      </c>
      <c r="D45" s="77" t="s">
        <v>204</v>
      </c>
      <c r="E45" s="78"/>
      <c r="F45" s="79">
        <f t="shared" si="2"/>
        <v>1</v>
      </c>
      <c r="G45" s="79"/>
      <c r="H45" s="79"/>
      <c r="I45" s="79"/>
      <c r="J45" s="79">
        <f t="shared" si="1"/>
        <v>1</v>
      </c>
      <c r="K45" s="80" t="s">
        <v>346</v>
      </c>
      <c r="L45" s="92" t="s">
        <v>347</v>
      </c>
      <c r="M45" s="127"/>
      <c r="N45" s="127"/>
      <c r="O45" s="127"/>
      <c r="P45" s="127"/>
      <c r="Q45" s="127"/>
      <c r="R45" s="127"/>
      <c r="S45" s="127"/>
      <c r="T45" s="127"/>
    </row>
    <row r="46" spans="1:20" s="82" customFormat="1" ht="42.75" customHeight="1" x14ac:dyDescent="0.2">
      <c r="A46" s="74">
        <v>38</v>
      </c>
      <c r="B46" s="75" t="s">
        <v>51</v>
      </c>
      <c r="C46" s="91" t="s">
        <v>88</v>
      </c>
      <c r="D46" s="77" t="s">
        <v>113</v>
      </c>
      <c r="E46" s="78"/>
      <c r="F46" s="79">
        <f t="shared" si="2"/>
        <v>1</v>
      </c>
      <c r="G46" s="79"/>
      <c r="H46" s="79"/>
      <c r="I46" s="79">
        <v>0.5</v>
      </c>
      <c r="J46" s="79">
        <f t="shared" si="1"/>
        <v>0.5</v>
      </c>
      <c r="K46" s="80" t="s">
        <v>269</v>
      </c>
      <c r="L46" s="92" t="s">
        <v>348</v>
      </c>
      <c r="M46" s="127"/>
      <c r="N46" s="127"/>
      <c r="O46" s="127"/>
      <c r="P46" s="127"/>
      <c r="Q46" s="127"/>
      <c r="R46" s="127"/>
      <c r="S46" s="127"/>
      <c r="T46" s="127"/>
    </row>
    <row r="47" spans="1:20" s="82" customFormat="1" ht="63.75" x14ac:dyDescent="0.2">
      <c r="A47" s="74">
        <v>39</v>
      </c>
      <c r="B47" s="75" t="s">
        <v>52</v>
      </c>
      <c r="C47" s="91" t="s">
        <v>88</v>
      </c>
      <c r="D47" s="77" t="s">
        <v>234</v>
      </c>
      <c r="E47" s="78"/>
      <c r="F47" s="79">
        <f t="shared" si="2"/>
        <v>1</v>
      </c>
      <c r="G47" s="79"/>
      <c r="H47" s="79"/>
      <c r="I47" s="79">
        <v>0.5</v>
      </c>
      <c r="J47" s="79">
        <f t="shared" si="1"/>
        <v>0.5</v>
      </c>
      <c r="K47" s="80" t="s">
        <v>349</v>
      </c>
      <c r="L47" s="92" t="s">
        <v>350</v>
      </c>
    </row>
    <row r="48" spans="1:20" s="82" customFormat="1" ht="34.5" customHeight="1" x14ac:dyDescent="0.2">
      <c r="A48" s="74">
        <v>40</v>
      </c>
      <c r="B48" s="75" t="s">
        <v>53</v>
      </c>
      <c r="C48" s="91" t="s">
        <v>88</v>
      </c>
      <c r="D48" s="77" t="s">
        <v>113</v>
      </c>
      <c r="E48" s="78"/>
      <c r="F48" s="79">
        <f t="shared" si="2"/>
        <v>1</v>
      </c>
      <c r="G48" s="79"/>
      <c r="H48" s="79"/>
      <c r="I48" s="79"/>
      <c r="J48" s="79">
        <f t="shared" si="1"/>
        <v>1</v>
      </c>
      <c r="K48" s="80" t="s">
        <v>168</v>
      </c>
      <c r="L48" s="92"/>
    </row>
    <row r="49" spans="1:12" s="82" customFormat="1" ht="57" customHeight="1" x14ac:dyDescent="0.2">
      <c r="A49" s="74">
        <v>41</v>
      </c>
      <c r="B49" s="75" t="s">
        <v>54</v>
      </c>
      <c r="C49" s="91" t="s">
        <v>79</v>
      </c>
      <c r="D49" s="77" t="s">
        <v>234</v>
      </c>
      <c r="E49" s="78"/>
      <c r="F49" s="79">
        <f t="shared" si="2"/>
        <v>0</v>
      </c>
      <c r="G49" s="79"/>
      <c r="H49" s="79"/>
      <c r="I49" s="79"/>
      <c r="J49" s="79">
        <f t="shared" si="1"/>
        <v>0</v>
      </c>
      <c r="K49" s="80" t="s">
        <v>351</v>
      </c>
      <c r="L49" s="92" t="s">
        <v>336</v>
      </c>
    </row>
    <row r="50" spans="1:12" s="82" customFormat="1" ht="25.5" x14ac:dyDescent="0.2">
      <c r="A50" s="74">
        <v>42</v>
      </c>
      <c r="B50" s="75" t="s">
        <v>55</v>
      </c>
      <c r="C50" s="91" t="s">
        <v>88</v>
      </c>
      <c r="D50" s="77" t="s">
        <v>234</v>
      </c>
      <c r="E50" s="78"/>
      <c r="F50" s="79">
        <f t="shared" si="2"/>
        <v>1</v>
      </c>
      <c r="G50" s="79"/>
      <c r="H50" s="79"/>
      <c r="I50" s="79"/>
      <c r="J50" s="79">
        <f t="shared" si="1"/>
        <v>1</v>
      </c>
      <c r="K50" s="80" t="s">
        <v>352</v>
      </c>
      <c r="L50" s="91"/>
    </row>
    <row r="51" spans="1:12" x14ac:dyDescent="0.2">
      <c r="A51" s="144"/>
      <c r="B51" s="145"/>
      <c r="C51" s="145"/>
      <c r="D51" s="145"/>
      <c r="E51" s="145"/>
      <c r="F51" s="146"/>
      <c r="G51" s="146"/>
      <c r="H51" s="146"/>
      <c r="I51" s="146"/>
      <c r="J51" s="146"/>
      <c r="K51" s="146"/>
      <c r="L51" s="146"/>
    </row>
    <row r="53" spans="1:12" x14ac:dyDescent="0.2">
      <c r="A53" s="98"/>
      <c r="B53" s="99"/>
      <c r="C53" s="99"/>
      <c r="D53" s="99"/>
      <c r="E53" s="99"/>
      <c r="F53" s="100"/>
      <c r="G53" s="100"/>
      <c r="H53" s="100"/>
      <c r="I53" s="100"/>
      <c r="J53" s="100"/>
      <c r="K53" s="100"/>
      <c r="L53" s="100"/>
    </row>
    <row r="57" spans="1:12" x14ac:dyDescent="0.2">
      <c r="A57" s="98"/>
      <c r="B57" s="99"/>
      <c r="C57" s="99"/>
      <c r="D57" s="99"/>
      <c r="E57" s="99"/>
      <c r="F57" s="100"/>
      <c r="G57" s="100"/>
      <c r="H57" s="100"/>
      <c r="I57" s="100"/>
      <c r="J57" s="100"/>
      <c r="K57" s="100"/>
      <c r="L57" s="100"/>
    </row>
    <row r="60" spans="1:12" x14ac:dyDescent="0.2">
      <c r="A60" s="98"/>
      <c r="B60" s="99"/>
      <c r="C60" s="99"/>
      <c r="D60" s="99"/>
      <c r="E60" s="99"/>
      <c r="F60" s="100"/>
      <c r="G60" s="100"/>
      <c r="H60" s="100"/>
      <c r="I60" s="100"/>
      <c r="J60" s="100"/>
      <c r="K60" s="100"/>
      <c r="L60" s="100"/>
    </row>
    <row r="64" spans="1:12" x14ac:dyDescent="0.2">
      <c r="A64" s="98"/>
      <c r="B64" s="99"/>
      <c r="C64" s="99"/>
      <c r="D64" s="99"/>
      <c r="E64" s="99"/>
      <c r="F64" s="100"/>
      <c r="G64" s="100"/>
      <c r="H64" s="100"/>
      <c r="I64" s="100"/>
      <c r="J64" s="100"/>
      <c r="K64" s="100"/>
      <c r="L64" s="100"/>
    </row>
    <row r="67" spans="1:12" x14ac:dyDescent="0.2">
      <c r="A67" s="98"/>
      <c r="B67" s="99"/>
      <c r="C67" s="99"/>
      <c r="D67" s="99"/>
      <c r="E67" s="99"/>
      <c r="F67" s="100"/>
      <c r="G67" s="100"/>
      <c r="H67" s="100"/>
      <c r="I67" s="100"/>
      <c r="J67" s="100"/>
      <c r="K67" s="100"/>
      <c r="L67" s="100"/>
    </row>
    <row r="71" spans="1:12" x14ac:dyDescent="0.2">
      <c r="A71" s="98"/>
      <c r="B71" s="99"/>
      <c r="C71" s="99"/>
      <c r="D71" s="99"/>
      <c r="E71" s="99"/>
      <c r="F71" s="100"/>
      <c r="G71" s="100"/>
      <c r="H71" s="100"/>
      <c r="I71" s="100"/>
      <c r="J71" s="100"/>
      <c r="K71" s="100"/>
      <c r="L71" s="100"/>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3">
      <formula1 xml:space="preserve"> Формат</formula1>
    </dataValidation>
    <dataValidation type="list" allowBlank="1" showInputMessage="1" showErrorMessage="1" sqref="G8:I11 G14:G50 H13:I50">
      <formula1>Формат</formula1>
    </dataValidation>
    <dataValidation type="list" allowBlank="1" showInputMessage="1" showErrorMessage="1" sqref="C8:C11 C13:C50">
      <formula1>$C$5:$C$6</formula1>
    </dataValidation>
  </dataValidations>
  <hyperlinks>
    <hyperlink ref="K17" r:id="rId1"/>
    <hyperlink ref="K24" r:id="rId2"/>
    <hyperlink ref="K27" r:id="rId3"/>
    <hyperlink ref="K20" r:id="rId4"/>
    <hyperlink ref="K29" r:id="rId5"/>
    <hyperlink ref="K8" r:id="rId6"/>
    <hyperlink ref="K14" r:id="rId7"/>
    <hyperlink ref="K9" r:id="rId8"/>
    <hyperlink ref="K19" r:id="rId9"/>
    <hyperlink ref="K23" r:id="rId10"/>
    <hyperlink ref="K30" r:id="rId11"/>
    <hyperlink ref="K40" r:id="rId12"/>
    <hyperlink ref="K43" r:id="rId13"/>
    <hyperlink ref="K45" r:id="rId14"/>
    <hyperlink ref="K46" r:id="rId15"/>
    <hyperlink ref="K47" r:id="rId16"/>
    <hyperlink ref="K49" r:id="rId17"/>
    <hyperlink ref="K50" r:id="rId18"/>
  </hyperlinks>
  <pageMargins left="0.70866141732283472" right="0.70866141732283472" top="0.15748031496062992" bottom="0.15748031496062992" header="0.31496062992125984" footer="0.31496062992125984"/>
  <pageSetup paperSize="9" scale="52" fitToHeight="4" orientation="landscape"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70" zoomScaleNormal="100" zoomScaleSheetLayoutView="70" workbookViewId="0">
      <pane ySplit="7" topLeftCell="A8" activePane="bottomLeft" state="frozenSplit"/>
      <selection activeCell="G43" sqref="G43"/>
      <selection pane="bottomLeft" activeCell="G43" sqref="G43"/>
    </sheetView>
  </sheetViews>
  <sheetFormatPr defaultRowHeight="12.75" x14ac:dyDescent="0.2"/>
  <cols>
    <col min="1" max="1" width="4.28515625" style="95" customWidth="1"/>
    <col min="2" max="2" width="22.7109375" style="3" customWidth="1"/>
    <col min="3" max="3" width="47.5703125" style="3" customWidth="1"/>
    <col min="4" max="4" width="14.42578125" style="3" customWidth="1"/>
    <col min="5" max="5" width="20" style="3" customWidth="1"/>
    <col min="6" max="6" width="12.28515625" style="101" customWidth="1"/>
    <col min="7" max="7" width="12.85546875" style="101" customWidth="1"/>
    <col min="8" max="9" width="10.85546875" style="101" customWidth="1"/>
    <col min="10" max="10" width="9.85546875" style="101" customWidth="1"/>
    <col min="11" max="11" width="36.140625" style="101" customWidth="1"/>
    <col min="12" max="12" width="59.7109375" style="101" customWidth="1"/>
    <col min="13" max="13" width="9.140625" style="3"/>
    <col min="14" max="14" width="40" style="114" customWidth="1"/>
    <col min="15" max="16384" width="9.140625" style="3"/>
  </cols>
  <sheetData>
    <row r="1" spans="1:20" s="59" customFormat="1" ht="28.5" customHeight="1" x14ac:dyDescent="0.2">
      <c r="A1" s="56" t="s">
        <v>353</v>
      </c>
      <c r="B1" s="112"/>
      <c r="C1" s="112"/>
      <c r="D1" s="112"/>
      <c r="E1" s="112"/>
      <c r="F1" s="112"/>
      <c r="G1" s="112"/>
      <c r="H1" s="112"/>
      <c r="I1" s="112"/>
      <c r="J1" s="112"/>
      <c r="K1" s="112"/>
      <c r="L1" s="102"/>
      <c r="M1" s="113"/>
    </row>
    <row r="2" spans="1:20" ht="15" customHeight="1" x14ac:dyDescent="0.2">
      <c r="A2" s="60" t="s">
        <v>99</v>
      </c>
      <c r="B2" s="60"/>
      <c r="C2" s="58"/>
      <c r="D2" s="58"/>
      <c r="E2" s="58"/>
      <c r="F2" s="58"/>
      <c r="G2" s="58"/>
      <c r="H2" s="58"/>
      <c r="I2" s="58"/>
      <c r="J2" s="58"/>
      <c r="K2" s="58"/>
      <c r="L2" s="58"/>
      <c r="M2" s="114"/>
      <c r="N2" s="3"/>
    </row>
    <row r="3" spans="1:20" ht="45.75" customHeight="1" x14ac:dyDescent="0.2">
      <c r="A3" s="63"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63"/>
      <c r="C3" s="63"/>
      <c r="D3" s="63"/>
      <c r="E3" s="63"/>
      <c r="F3" s="63"/>
      <c r="G3" s="63"/>
      <c r="H3" s="63"/>
      <c r="I3" s="63"/>
      <c r="J3" s="63"/>
      <c r="K3" s="63"/>
      <c r="L3" s="63"/>
      <c r="M3" s="114"/>
      <c r="N3" s="3"/>
    </row>
    <row r="4" spans="1:20" ht="62.25" customHeight="1" x14ac:dyDescent="0.2">
      <c r="A4" s="64" t="s">
        <v>57</v>
      </c>
      <c r="B4" s="8" t="s">
        <v>200</v>
      </c>
      <c r="C4" s="8"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8" t="s">
        <v>100</v>
      </c>
      <c r="E4" s="64" t="s">
        <v>101</v>
      </c>
      <c r="F4" s="64" t="s">
        <v>354</v>
      </c>
      <c r="G4" s="64"/>
      <c r="H4" s="64"/>
      <c r="I4" s="64"/>
      <c r="J4" s="64"/>
      <c r="K4" s="64" t="s">
        <v>103</v>
      </c>
      <c r="L4" s="64" t="s">
        <v>104</v>
      </c>
      <c r="M4" s="59"/>
      <c r="N4" s="115"/>
      <c r="O4" s="59"/>
      <c r="P4" s="59"/>
      <c r="Q4" s="59"/>
      <c r="R4" s="59"/>
      <c r="S4" s="59"/>
      <c r="T4" s="59"/>
    </row>
    <row r="5" spans="1:20" s="67" customFormat="1" ht="67.5" x14ac:dyDescent="0.2">
      <c r="A5" s="64"/>
      <c r="B5" s="64" t="s">
        <v>105</v>
      </c>
      <c r="C5" s="11"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65" t="s">
        <v>106</v>
      </c>
      <c r="E5" s="64"/>
      <c r="F5" s="66" t="s">
        <v>107</v>
      </c>
      <c r="G5" s="65" t="s">
        <v>108</v>
      </c>
      <c r="H5" s="65"/>
      <c r="I5" s="65"/>
      <c r="J5" s="66" t="s">
        <v>109</v>
      </c>
      <c r="K5" s="64"/>
      <c r="L5" s="64"/>
      <c r="M5" s="116"/>
      <c r="N5" s="117"/>
      <c r="O5" s="116"/>
      <c r="P5" s="116"/>
      <c r="Q5" s="116"/>
      <c r="R5" s="116"/>
      <c r="S5" s="116"/>
      <c r="T5" s="116"/>
    </row>
    <row r="6" spans="1:20" s="67" customFormat="1" ht="67.5" x14ac:dyDescent="0.2">
      <c r="A6" s="64"/>
      <c r="B6" s="64"/>
      <c r="C6" s="11"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65"/>
      <c r="E6" s="64"/>
      <c r="F6" s="66"/>
      <c r="G6" s="65" t="s">
        <v>110</v>
      </c>
      <c r="H6" s="65" t="s">
        <v>111</v>
      </c>
      <c r="I6" s="65" t="s">
        <v>112</v>
      </c>
      <c r="J6" s="66"/>
      <c r="K6" s="64"/>
      <c r="L6" s="64"/>
      <c r="M6" s="116"/>
      <c r="N6" s="117"/>
      <c r="O6" s="116"/>
      <c r="P6" s="116"/>
      <c r="Q6" s="116"/>
      <c r="R6" s="116"/>
      <c r="S6" s="116"/>
      <c r="T6" s="116"/>
    </row>
    <row r="7" spans="1:20" s="67" customFormat="1" ht="67.5" x14ac:dyDescent="0.2">
      <c r="A7" s="64"/>
      <c r="B7" s="64"/>
      <c r="C7" s="11"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65"/>
      <c r="E7" s="64"/>
      <c r="F7" s="66"/>
      <c r="G7" s="65"/>
      <c r="H7" s="65"/>
      <c r="I7" s="65"/>
      <c r="J7" s="66"/>
      <c r="K7" s="64"/>
      <c r="L7" s="64"/>
      <c r="M7" s="116"/>
      <c r="N7" s="117"/>
      <c r="O7" s="116"/>
      <c r="P7" s="116"/>
      <c r="Q7" s="116"/>
      <c r="R7" s="116"/>
      <c r="S7" s="116"/>
      <c r="T7" s="116"/>
    </row>
    <row r="8" spans="1:20" s="123" customFormat="1" x14ac:dyDescent="0.2">
      <c r="A8" s="68"/>
      <c r="B8" s="69" t="s">
        <v>11</v>
      </c>
      <c r="C8" s="118"/>
      <c r="D8" s="87"/>
      <c r="E8" s="87"/>
      <c r="F8" s="119"/>
      <c r="G8" s="119"/>
      <c r="H8" s="119"/>
      <c r="I8" s="119"/>
      <c r="J8" s="119"/>
      <c r="K8" s="120"/>
      <c r="L8" s="120"/>
      <c r="M8" s="121"/>
      <c r="N8" s="122"/>
      <c r="O8" s="121"/>
      <c r="P8" s="121"/>
      <c r="Q8" s="121"/>
      <c r="R8" s="121"/>
      <c r="S8" s="121"/>
      <c r="T8" s="121"/>
    </row>
    <row r="9" spans="1:20" s="82" customFormat="1" ht="63.75" x14ac:dyDescent="0.2">
      <c r="A9" s="74">
        <v>1</v>
      </c>
      <c r="B9" s="75" t="s">
        <v>14</v>
      </c>
      <c r="C9" s="91" t="s">
        <v>95</v>
      </c>
      <c r="D9" s="78" t="s">
        <v>355</v>
      </c>
      <c r="E9" s="78"/>
      <c r="F9" s="79">
        <f>IF(C9=$C$5,2,IF(C9=$C$6,1,0))</f>
        <v>1</v>
      </c>
      <c r="G9" s="79"/>
      <c r="H9" s="79"/>
      <c r="I9" s="79"/>
      <c r="J9" s="79">
        <f>F9*(1-G9)*(1-H9)*(1-I9)</f>
        <v>1</v>
      </c>
      <c r="K9" s="80" t="s">
        <v>356</v>
      </c>
      <c r="L9" s="92" t="s">
        <v>357</v>
      </c>
      <c r="M9" s="127"/>
      <c r="N9" s="127"/>
      <c r="O9" s="127"/>
      <c r="P9" s="127"/>
      <c r="Q9" s="127"/>
      <c r="R9" s="127"/>
      <c r="S9" s="127"/>
      <c r="T9" s="127"/>
    </row>
    <row r="10" spans="1:20" s="82" customFormat="1" ht="130.5" customHeight="1" x14ac:dyDescent="0.2">
      <c r="A10" s="74">
        <v>2</v>
      </c>
      <c r="B10" s="75" t="s">
        <v>15</v>
      </c>
      <c r="C10" s="91" t="s">
        <v>96</v>
      </c>
      <c r="D10" s="78"/>
      <c r="E10" s="77"/>
      <c r="F10" s="79">
        <f t="shared" ref="F10:F12" si="0">IF(C10=$C$5,2,IF(C10=$C$6,1,0))</f>
        <v>0</v>
      </c>
      <c r="G10" s="79"/>
      <c r="H10" s="79"/>
      <c r="I10" s="79"/>
      <c r="J10" s="79">
        <f t="shared" ref="J10:J51" si="1">F10*(1-G10)*(1-H10)*(1-I10)</f>
        <v>0</v>
      </c>
      <c r="K10" s="80" t="s">
        <v>358</v>
      </c>
      <c r="L10" s="92" t="s">
        <v>359</v>
      </c>
      <c r="M10" s="127"/>
      <c r="N10" s="127"/>
      <c r="O10" s="127"/>
      <c r="P10" s="127"/>
      <c r="Q10" s="127"/>
      <c r="R10" s="127"/>
      <c r="S10" s="127"/>
      <c r="T10" s="127"/>
    </row>
    <row r="11" spans="1:20" s="82" customFormat="1" ht="76.5" x14ac:dyDescent="0.2">
      <c r="A11" s="74">
        <v>3</v>
      </c>
      <c r="B11" s="75" t="s">
        <v>16</v>
      </c>
      <c r="C11" s="91" t="s">
        <v>96</v>
      </c>
      <c r="D11" s="78" t="s">
        <v>360</v>
      </c>
      <c r="E11" s="77"/>
      <c r="F11" s="79">
        <f t="shared" si="0"/>
        <v>0</v>
      </c>
      <c r="G11" s="79"/>
      <c r="H11" s="79"/>
      <c r="I11" s="79"/>
      <c r="J11" s="79">
        <f t="shared" si="1"/>
        <v>0</v>
      </c>
      <c r="K11" s="80" t="s">
        <v>361</v>
      </c>
      <c r="L11" s="92" t="s">
        <v>362</v>
      </c>
      <c r="M11" s="127"/>
      <c r="N11" s="127"/>
      <c r="O11" s="127"/>
      <c r="P11" s="127"/>
      <c r="Q11" s="127"/>
      <c r="R11" s="127"/>
      <c r="S11" s="127"/>
      <c r="T11" s="127"/>
    </row>
    <row r="12" spans="1:20" s="82" customFormat="1" ht="63.75" x14ac:dyDescent="0.2">
      <c r="A12" s="74">
        <v>4</v>
      </c>
      <c r="B12" s="75" t="s">
        <v>17</v>
      </c>
      <c r="C12" s="91" t="s">
        <v>95</v>
      </c>
      <c r="D12" s="77" t="s">
        <v>113</v>
      </c>
      <c r="E12" s="129"/>
      <c r="F12" s="79">
        <f t="shared" si="0"/>
        <v>1</v>
      </c>
      <c r="G12" s="79"/>
      <c r="H12" s="79"/>
      <c r="I12" s="79"/>
      <c r="J12" s="79">
        <f t="shared" si="1"/>
        <v>1</v>
      </c>
      <c r="K12" s="80" t="s">
        <v>363</v>
      </c>
      <c r="L12" s="92"/>
      <c r="M12" s="127"/>
      <c r="N12" s="127"/>
      <c r="O12" s="127"/>
      <c r="P12" s="127"/>
      <c r="Q12" s="127"/>
      <c r="R12" s="127"/>
      <c r="S12" s="127"/>
      <c r="T12" s="127"/>
    </row>
    <row r="13" spans="1:20" s="123" customFormat="1" x14ac:dyDescent="0.2">
      <c r="A13" s="85"/>
      <c r="B13" s="69" t="s">
        <v>12</v>
      </c>
      <c r="C13" s="87"/>
      <c r="D13" s="87"/>
      <c r="E13" s="87"/>
      <c r="F13" s="72"/>
      <c r="G13" s="119"/>
      <c r="H13" s="119"/>
      <c r="I13" s="119"/>
      <c r="J13" s="72"/>
      <c r="K13" s="88"/>
      <c r="L13" s="88"/>
      <c r="M13" s="121"/>
      <c r="N13" s="122"/>
      <c r="O13" s="121"/>
      <c r="P13" s="121"/>
      <c r="Q13" s="121"/>
      <c r="R13" s="121"/>
      <c r="S13" s="121"/>
      <c r="T13" s="121"/>
    </row>
    <row r="14" spans="1:20" s="82" customFormat="1" ht="69.75" customHeight="1" x14ac:dyDescent="0.2">
      <c r="A14" s="74">
        <v>5</v>
      </c>
      <c r="B14" s="75" t="s">
        <v>18</v>
      </c>
      <c r="C14" s="91" t="s">
        <v>96</v>
      </c>
      <c r="D14" s="84"/>
      <c r="E14" s="84"/>
      <c r="F14" s="79">
        <f>IF(C14=$C$5,2,IF(C14=$C$6,1,0))</f>
        <v>0</v>
      </c>
      <c r="G14" s="79"/>
      <c r="H14" s="79"/>
      <c r="I14" s="79"/>
      <c r="J14" s="79">
        <f t="shared" si="1"/>
        <v>0</v>
      </c>
      <c r="K14" s="80"/>
      <c r="L14" s="103" t="s">
        <v>364</v>
      </c>
      <c r="M14" s="127"/>
      <c r="N14" s="127"/>
      <c r="O14" s="127"/>
      <c r="P14" s="127"/>
      <c r="Q14" s="127"/>
      <c r="R14" s="127"/>
      <c r="S14" s="127"/>
      <c r="T14" s="127"/>
    </row>
    <row r="15" spans="1:20" s="82" customFormat="1" ht="51" x14ac:dyDescent="0.2">
      <c r="A15" s="74">
        <v>6</v>
      </c>
      <c r="B15" s="75" t="s">
        <v>19</v>
      </c>
      <c r="C15" s="91" t="s">
        <v>96</v>
      </c>
      <c r="D15" s="77"/>
      <c r="E15" s="78"/>
      <c r="F15" s="79">
        <f t="shared" ref="F15:F51" si="2">IF(C15=$C$5,2,IF(C15=$C$6,1,0))</f>
        <v>0</v>
      </c>
      <c r="G15" s="79"/>
      <c r="H15" s="79"/>
      <c r="I15" s="79"/>
      <c r="J15" s="79">
        <f t="shared" si="1"/>
        <v>0</v>
      </c>
      <c r="K15" s="80"/>
      <c r="L15" s="81" t="s">
        <v>281</v>
      </c>
      <c r="M15" s="127"/>
      <c r="N15" s="127"/>
      <c r="O15" s="127"/>
      <c r="P15" s="127"/>
      <c r="Q15" s="127"/>
      <c r="R15" s="127"/>
      <c r="S15" s="127"/>
      <c r="T15" s="127"/>
    </row>
    <row r="16" spans="1:20" s="82" customFormat="1" ht="129" customHeight="1" x14ac:dyDescent="0.2">
      <c r="A16" s="74">
        <v>7</v>
      </c>
      <c r="B16" s="75" t="s">
        <v>20</v>
      </c>
      <c r="C16" s="91" t="s">
        <v>94</v>
      </c>
      <c r="D16" s="78" t="s">
        <v>355</v>
      </c>
      <c r="E16" s="78"/>
      <c r="F16" s="79">
        <f t="shared" si="2"/>
        <v>2</v>
      </c>
      <c r="G16" s="79"/>
      <c r="H16" s="79"/>
      <c r="I16" s="79"/>
      <c r="J16" s="79">
        <f t="shared" si="1"/>
        <v>2</v>
      </c>
      <c r="K16" s="80" t="s">
        <v>365</v>
      </c>
      <c r="L16" s="92"/>
      <c r="M16" s="127"/>
      <c r="N16" s="127"/>
      <c r="O16" s="127"/>
      <c r="P16" s="127"/>
      <c r="Q16" s="127"/>
      <c r="R16" s="127"/>
      <c r="S16" s="127"/>
      <c r="T16" s="127"/>
    </row>
    <row r="17" spans="1:20" s="82" customFormat="1" ht="161.25" customHeight="1" x14ac:dyDescent="0.2">
      <c r="A17" s="74">
        <v>8</v>
      </c>
      <c r="B17" s="75" t="s">
        <v>21</v>
      </c>
      <c r="C17" s="91" t="s">
        <v>96</v>
      </c>
      <c r="D17" s="77"/>
      <c r="E17" s="78"/>
      <c r="F17" s="79">
        <f t="shared" si="2"/>
        <v>0</v>
      </c>
      <c r="G17" s="79"/>
      <c r="H17" s="79"/>
      <c r="I17" s="79"/>
      <c r="J17" s="79">
        <f t="shared" si="1"/>
        <v>0</v>
      </c>
      <c r="K17" s="80" t="s">
        <v>366</v>
      </c>
      <c r="L17" s="92" t="s">
        <v>367</v>
      </c>
      <c r="M17" s="127"/>
      <c r="N17" s="127"/>
      <c r="O17" s="127"/>
      <c r="P17" s="127"/>
      <c r="Q17" s="127"/>
      <c r="R17" s="127"/>
      <c r="S17" s="127"/>
      <c r="T17" s="127"/>
    </row>
    <row r="18" spans="1:20" s="82" customFormat="1" ht="63.75" x14ac:dyDescent="0.2">
      <c r="A18" s="74">
        <v>9</v>
      </c>
      <c r="B18" s="75" t="s">
        <v>22</v>
      </c>
      <c r="C18" s="91" t="s">
        <v>94</v>
      </c>
      <c r="D18" s="77" t="s">
        <v>113</v>
      </c>
      <c r="E18" s="78"/>
      <c r="F18" s="79">
        <f t="shared" si="2"/>
        <v>2</v>
      </c>
      <c r="G18" s="79"/>
      <c r="H18" s="79"/>
      <c r="I18" s="79"/>
      <c r="J18" s="79">
        <f t="shared" si="1"/>
        <v>2</v>
      </c>
      <c r="K18" s="80" t="s">
        <v>368</v>
      </c>
      <c r="L18" s="131"/>
      <c r="M18" s="127"/>
      <c r="N18" s="127"/>
      <c r="O18" s="127"/>
      <c r="P18" s="127"/>
      <c r="Q18" s="127"/>
      <c r="R18" s="127"/>
      <c r="S18" s="127"/>
      <c r="T18" s="127"/>
    </row>
    <row r="19" spans="1:20" s="82" customFormat="1" ht="104.25" customHeight="1" x14ac:dyDescent="0.2">
      <c r="A19" s="74">
        <v>10</v>
      </c>
      <c r="B19" s="75" t="s">
        <v>23</v>
      </c>
      <c r="C19" s="91" t="s">
        <v>94</v>
      </c>
      <c r="D19" s="77" t="s">
        <v>113</v>
      </c>
      <c r="E19" s="78"/>
      <c r="F19" s="79">
        <f t="shared" si="2"/>
        <v>2</v>
      </c>
      <c r="G19" s="79"/>
      <c r="H19" s="79"/>
      <c r="I19" s="79"/>
      <c r="J19" s="79">
        <f t="shared" si="1"/>
        <v>2</v>
      </c>
      <c r="K19" s="80" t="s">
        <v>369</v>
      </c>
      <c r="L19" s="92"/>
      <c r="M19" s="127"/>
      <c r="N19" s="127"/>
      <c r="O19" s="127"/>
      <c r="P19" s="127"/>
      <c r="Q19" s="127"/>
      <c r="R19" s="127"/>
      <c r="S19" s="127"/>
      <c r="T19" s="127"/>
    </row>
    <row r="20" spans="1:20" s="82" customFormat="1" ht="123.75" customHeight="1" x14ac:dyDescent="0.2">
      <c r="A20" s="74">
        <v>11</v>
      </c>
      <c r="B20" s="75" t="s">
        <v>24</v>
      </c>
      <c r="C20" s="91" t="s">
        <v>96</v>
      </c>
      <c r="D20" s="77"/>
      <c r="E20" s="78"/>
      <c r="F20" s="79">
        <f t="shared" si="2"/>
        <v>0</v>
      </c>
      <c r="G20" s="79"/>
      <c r="H20" s="79"/>
      <c r="I20" s="79"/>
      <c r="J20" s="79">
        <f t="shared" si="1"/>
        <v>0</v>
      </c>
      <c r="K20" s="94" t="s">
        <v>370</v>
      </c>
      <c r="L20" s="91" t="s">
        <v>371</v>
      </c>
      <c r="M20" s="127"/>
      <c r="N20" s="127"/>
      <c r="O20" s="127"/>
      <c r="P20" s="127"/>
      <c r="Q20" s="127"/>
      <c r="R20" s="127"/>
      <c r="S20" s="127"/>
      <c r="T20" s="127"/>
    </row>
    <row r="21" spans="1:20" s="82" customFormat="1" ht="51" x14ac:dyDescent="0.2">
      <c r="A21" s="74">
        <v>12</v>
      </c>
      <c r="B21" s="75" t="s">
        <v>25</v>
      </c>
      <c r="C21" s="91" t="s">
        <v>96</v>
      </c>
      <c r="D21" s="84"/>
      <c r="E21" s="84"/>
      <c r="F21" s="79">
        <f t="shared" si="2"/>
        <v>0</v>
      </c>
      <c r="G21" s="79"/>
      <c r="H21" s="79"/>
      <c r="I21" s="79"/>
      <c r="J21" s="79">
        <f t="shared" si="1"/>
        <v>0</v>
      </c>
      <c r="K21" s="80"/>
      <c r="L21" s="91" t="s">
        <v>179</v>
      </c>
      <c r="M21" s="127"/>
      <c r="N21" s="127"/>
      <c r="O21" s="127"/>
      <c r="P21" s="127"/>
      <c r="Q21" s="127"/>
      <c r="R21" s="127"/>
      <c r="S21" s="127"/>
      <c r="T21" s="127"/>
    </row>
    <row r="22" spans="1:20" s="82" customFormat="1" ht="122.25" customHeight="1" x14ac:dyDescent="0.2">
      <c r="A22" s="74">
        <v>13</v>
      </c>
      <c r="B22" s="75" t="s">
        <v>26</v>
      </c>
      <c r="C22" s="91" t="s">
        <v>96</v>
      </c>
      <c r="D22" s="77" t="s">
        <v>372</v>
      </c>
      <c r="E22" s="84"/>
      <c r="F22" s="79">
        <f t="shared" si="2"/>
        <v>0</v>
      </c>
      <c r="G22" s="79"/>
      <c r="H22" s="79"/>
      <c r="I22" s="79"/>
      <c r="J22" s="79">
        <f t="shared" si="1"/>
        <v>0</v>
      </c>
      <c r="K22" s="94" t="s">
        <v>373</v>
      </c>
      <c r="L22" s="92" t="s">
        <v>374</v>
      </c>
      <c r="M22" s="127"/>
      <c r="N22" s="127"/>
      <c r="O22" s="127"/>
      <c r="P22" s="127"/>
      <c r="Q22" s="127"/>
      <c r="R22" s="127"/>
      <c r="S22" s="127"/>
      <c r="T22" s="127"/>
    </row>
    <row r="23" spans="1:20" s="82" customFormat="1" ht="68.25" customHeight="1" x14ac:dyDescent="0.2">
      <c r="A23" s="74">
        <v>14</v>
      </c>
      <c r="B23" s="75" t="s">
        <v>27</v>
      </c>
      <c r="C23" s="91" t="s">
        <v>96</v>
      </c>
      <c r="D23" s="77" t="s">
        <v>113</v>
      </c>
      <c r="E23" s="84"/>
      <c r="F23" s="79">
        <f t="shared" si="2"/>
        <v>0</v>
      </c>
      <c r="G23" s="79"/>
      <c r="H23" s="79"/>
      <c r="I23" s="79"/>
      <c r="J23" s="79">
        <f t="shared" si="1"/>
        <v>0</v>
      </c>
      <c r="K23" s="80" t="s">
        <v>375</v>
      </c>
      <c r="L23" s="92" t="s">
        <v>376</v>
      </c>
      <c r="M23" s="127"/>
      <c r="N23" s="127"/>
      <c r="O23" s="127"/>
      <c r="P23" s="127"/>
      <c r="Q23" s="127"/>
      <c r="R23" s="127"/>
      <c r="S23" s="127"/>
      <c r="T23" s="127"/>
    </row>
    <row r="24" spans="1:20" s="82" customFormat="1" ht="63.75" x14ac:dyDescent="0.2">
      <c r="A24" s="74">
        <v>15</v>
      </c>
      <c r="B24" s="75" t="s">
        <v>28</v>
      </c>
      <c r="C24" s="91" t="s">
        <v>95</v>
      </c>
      <c r="D24" s="77" t="s">
        <v>113</v>
      </c>
      <c r="E24" s="84"/>
      <c r="F24" s="79">
        <f t="shared" si="2"/>
        <v>1</v>
      </c>
      <c r="G24" s="79"/>
      <c r="H24" s="79"/>
      <c r="I24" s="79"/>
      <c r="J24" s="79">
        <f t="shared" si="1"/>
        <v>1</v>
      </c>
      <c r="K24" s="80" t="s">
        <v>377</v>
      </c>
      <c r="L24" s="92"/>
      <c r="M24" s="127"/>
      <c r="N24" s="127"/>
      <c r="O24" s="127"/>
      <c r="P24" s="127"/>
      <c r="Q24" s="127"/>
      <c r="R24" s="127"/>
      <c r="S24" s="127"/>
      <c r="T24" s="127"/>
    </row>
    <row r="25" spans="1:20" s="82" customFormat="1" ht="76.5" customHeight="1" x14ac:dyDescent="0.2">
      <c r="A25" s="74">
        <v>16</v>
      </c>
      <c r="B25" s="20" t="s">
        <v>29</v>
      </c>
      <c r="C25" s="91" t="s">
        <v>95</v>
      </c>
      <c r="D25" s="77" t="s">
        <v>378</v>
      </c>
      <c r="E25" s="84"/>
      <c r="F25" s="79">
        <f t="shared" si="2"/>
        <v>1</v>
      </c>
      <c r="G25" s="79"/>
      <c r="H25" s="79"/>
      <c r="I25" s="79"/>
      <c r="J25" s="79">
        <f t="shared" si="1"/>
        <v>1</v>
      </c>
      <c r="K25" s="80" t="s">
        <v>379</v>
      </c>
      <c r="L25" s="91"/>
      <c r="M25" s="127"/>
      <c r="N25" s="127"/>
      <c r="O25" s="127"/>
      <c r="P25" s="127"/>
      <c r="Q25" s="127"/>
      <c r="R25" s="127"/>
      <c r="S25" s="127"/>
      <c r="T25" s="127"/>
    </row>
    <row r="26" spans="1:20" s="139" customFormat="1" ht="78.75" customHeight="1" x14ac:dyDescent="0.2">
      <c r="A26" s="133">
        <v>17</v>
      </c>
      <c r="B26" s="20" t="s">
        <v>30</v>
      </c>
      <c r="C26" s="134" t="s">
        <v>96</v>
      </c>
      <c r="D26" s="135" t="s">
        <v>113</v>
      </c>
      <c r="E26" s="147"/>
      <c r="F26" s="137">
        <f t="shared" si="2"/>
        <v>0</v>
      </c>
      <c r="G26" s="137"/>
      <c r="H26" s="137"/>
      <c r="I26" s="137"/>
      <c r="J26" s="137">
        <f t="shared" si="1"/>
        <v>0</v>
      </c>
      <c r="K26" s="80" t="s">
        <v>380</v>
      </c>
      <c r="L26" s="92" t="s">
        <v>381</v>
      </c>
      <c r="M26" s="138"/>
      <c r="N26" s="138"/>
      <c r="O26" s="138"/>
      <c r="P26" s="138"/>
      <c r="Q26" s="138"/>
      <c r="R26" s="138"/>
      <c r="S26" s="138"/>
      <c r="T26" s="138"/>
    </row>
    <row r="27" spans="1:20" s="82" customFormat="1" ht="63.75" x14ac:dyDescent="0.2">
      <c r="A27" s="74">
        <v>18</v>
      </c>
      <c r="B27" s="75" t="s">
        <v>31</v>
      </c>
      <c r="C27" s="91" t="s">
        <v>95</v>
      </c>
      <c r="D27" s="77" t="s">
        <v>123</v>
      </c>
      <c r="E27" s="84"/>
      <c r="F27" s="79">
        <f t="shared" si="2"/>
        <v>1</v>
      </c>
      <c r="G27" s="79"/>
      <c r="H27" s="79"/>
      <c r="I27" s="79"/>
      <c r="J27" s="79">
        <f t="shared" si="1"/>
        <v>1</v>
      </c>
      <c r="K27" s="80" t="s">
        <v>382</v>
      </c>
      <c r="L27" s="92"/>
      <c r="M27" s="127"/>
      <c r="N27" s="127"/>
      <c r="O27" s="127"/>
      <c r="P27" s="127"/>
      <c r="Q27" s="127"/>
      <c r="R27" s="127"/>
      <c r="S27" s="127"/>
      <c r="T27" s="127"/>
    </row>
    <row r="28" spans="1:20" s="82" customFormat="1" ht="65.25" customHeight="1" x14ac:dyDescent="0.2">
      <c r="A28" s="74">
        <v>19</v>
      </c>
      <c r="B28" s="75" t="s">
        <v>32</v>
      </c>
      <c r="C28" s="91" t="s">
        <v>96</v>
      </c>
      <c r="D28" s="77" t="s">
        <v>204</v>
      </c>
      <c r="E28" s="77"/>
      <c r="F28" s="79">
        <f t="shared" si="2"/>
        <v>0</v>
      </c>
      <c r="G28" s="79"/>
      <c r="H28" s="79"/>
      <c r="I28" s="79"/>
      <c r="J28" s="79">
        <f t="shared" si="1"/>
        <v>0</v>
      </c>
      <c r="K28" s="94" t="s">
        <v>383</v>
      </c>
      <c r="L28" s="92" t="s">
        <v>384</v>
      </c>
      <c r="M28" s="127"/>
      <c r="N28" s="127"/>
      <c r="O28" s="127"/>
      <c r="P28" s="127"/>
      <c r="Q28" s="127"/>
      <c r="R28" s="127"/>
      <c r="S28" s="127"/>
      <c r="T28" s="127"/>
    </row>
    <row r="29" spans="1:20" s="82" customFormat="1" ht="65.25" customHeight="1" x14ac:dyDescent="0.2">
      <c r="A29" s="74">
        <v>20</v>
      </c>
      <c r="B29" s="75" t="s">
        <v>33</v>
      </c>
      <c r="C29" s="91" t="s">
        <v>96</v>
      </c>
      <c r="D29" s="77"/>
      <c r="E29" s="77"/>
      <c r="F29" s="79">
        <f t="shared" si="2"/>
        <v>0</v>
      </c>
      <c r="G29" s="79"/>
      <c r="H29" s="79"/>
      <c r="I29" s="79"/>
      <c r="J29" s="79">
        <f t="shared" si="1"/>
        <v>0</v>
      </c>
      <c r="K29" s="80" t="s">
        <v>385</v>
      </c>
      <c r="L29" s="91" t="s">
        <v>386</v>
      </c>
      <c r="M29" s="127"/>
      <c r="N29" s="127"/>
      <c r="O29" s="127"/>
      <c r="P29" s="127"/>
      <c r="Q29" s="127"/>
      <c r="R29" s="127"/>
      <c r="S29" s="127"/>
      <c r="T29" s="127"/>
    </row>
    <row r="30" spans="1:20" s="82" customFormat="1" ht="65.25" customHeight="1" x14ac:dyDescent="0.2">
      <c r="A30" s="74">
        <v>21</v>
      </c>
      <c r="B30" s="75" t="s">
        <v>34</v>
      </c>
      <c r="C30" s="91" t="s">
        <v>96</v>
      </c>
      <c r="D30" s="77"/>
      <c r="E30" s="78"/>
      <c r="F30" s="79">
        <f t="shared" si="2"/>
        <v>0</v>
      </c>
      <c r="G30" s="79"/>
      <c r="H30" s="79"/>
      <c r="I30" s="79"/>
      <c r="J30" s="79">
        <f t="shared" si="1"/>
        <v>0</v>
      </c>
      <c r="K30" s="80" t="s">
        <v>387</v>
      </c>
      <c r="L30" s="92" t="s">
        <v>388</v>
      </c>
      <c r="M30" s="127"/>
      <c r="N30" s="127"/>
      <c r="O30" s="127"/>
      <c r="P30" s="127"/>
      <c r="Q30" s="127"/>
      <c r="R30" s="127"/>
      <c r="S30" s="127"/>
      <c r="T30" s="127"/>
    </row>
    <row r="31" spans="1:20" s="82" customFormat="1" ht="65.25" customHeight="1" x14ac:dyDescent="0.2">
      <c r="A31" s="74">
        <v>22</v>
      </c>
      <c r="B31" s="20" t="s">
        <v>35</v>
      </c>
      <c r="C31" s="91" t="s">
        <v>96</v>
      </c>
      <c r="D31" s="77"/>
      <c r="E31" s="77"/>
      <c r="F31" s="79">
        <f t="shared" si="2"/>
        <v>0</v>
      </c>
      <c r="G31" s="79"/>
      <c r="H31" s="79"/>
      <c r="I31" s="79"/>
      <c r="J31" s="79">
        <f t="shared" si="1"/>
        <v>0</v>
      </c>
      <c r="K31" s="80" t="s">
        <v>389</v>
      </c>
      <c r="L31" s="92" t="s">
        <v>384</v>
      </c>
      <c r="M31" s="127"/>
      <c r="N31" s="127"/>
      <c r="O31" s="127"/>
      <c r="P31" s="127"/>
      <c r="Q31" s="127"/>
      <c r="R31" s="127"/>
      <c r="S31" s="127"/>
      <c r="T31" s="127"/>
    </row>
    <row r="32" spans="1:20" s="82" customFormat="1" ht="88.5" customHeight="1" x14ac:dyDescent="0.2">
      <c r="A32" s="74">
        <v>23</v>
      </c>
      <c r="B32" s="75" t="s">
        <v>36</v>
      </c>
      <c r="C32" s="91" t="s">
        <v>96</v>
      </c>
      <c r="D32" s="77" t="s">
        <v>113</v>
      </c>
      <c r="E32" s="77"/>
      <c r="F32" s="79">
        <f t="shared" si="2"/>
        <v>0</v>
      </c>
      <c r="G32" s="79"/>
      <c r="H32" s="79"/>
      <c r="I32" s="79"/>
      <c r="J32" s="79">
        <f t="shared" si="1"/>
        <v>0</v>
      </c>
      <c r="K32" s="94" t="s">
        <v>390</v>
      </c>
      <c r="L32" s="92" t="s">
        <v>384</v>
      </c>
      <c r="M32" s="127"/>
      <c r="N32" s="127"/>
      <c r="O32" s="127"/>
      <c r="P32" s="127"/>
      <c r="Q32" s="127"/>
      <c r="R32" s="127"/>
      <c r="S32" s="127"/>
      <c r="T32" s="127"/>
    </row>
    <row r="33" spans="1:20" s="82" customFormat="1" ht="65.25" customHeight="1" x14ac:dyDescent="0.2">
      <c r="A33" s="74">
        <v>24</v>
      </c>
      <c r="B33" s="75" t="s">
        <v>37</v>
      </c>
      <c r="C33" s="91" t="s">
        <v>96</v>
      </c>
      <c r="D33" s="77" t="s">
        <v>113</v>
      </c>
      <c r="E33" s="77"/>
      <c r="F33" s="79">
        <f t="shared" si="2"/>
        <v>0</v>
      </c>
      <c r="G33" s="79"/>
      <c r="H33" s="79"/>
      <c r="I33" s="79"/>
      <c r="J33" s="79">
        <f t="shared" si="1"/>
        <v>0</v>
      </c>
      <c r="K33" s="94" t="s">
        <v>391</v>
      </c>
      <c r="L33" s="92" t="s">
        <v>384</v>
      </c>
      <c r="M33" s="127"/>
      <c r="N33" s="127"/>
      <c r="O33" s="127"/>
      <c r="P33" s="127"/>
      <c r="Q33" s="127"/>
      <c r="R33" s="127"/>
      <c r="S33" s="127"/>
      <c r="T33" s="127"/>
    </row>
    <row r="34" spans="1:20" s="82" customFormat="1" ht="93" customHeight="1" x14ac:dyDescent="0.2">
      <c r="A34" s="74">
        <v>25</v>
      </c>
      <c r="B34" s="75" t="s">
        <v>38</v>
      </c>
      <c r="C34" s="91" t="s">
        <v>95</v>
      </c>
      <c r="D34" s="77" t="s">
        <v>113</v>
      </c>
      <c r="E34" s="78"/>
      <c r="F34" s="79">
        <f t="shared" si="2"/>
        <v>1</v>
      </c>
      <c r="G34" s="79"/>
      <c r="H34" s="79"/>
      <c r="I34" s="79"/>
      <c r="J34" s="79">
        <f t="shared" si="1"/>
        <v>1</v>
      </c>
      <c r="K34" s="80" t="s">
        <v>392</v>
      </c>
      <c r="L34" s="92"/>
      <c r="M34" s="127"/>
      <c r="N34" s="127"/>
      <c r="O34" s="127"/>
      <c r="P34" s="127"/>
      <c r="Q34" s="127"/>
      <c r="R34" s="127"/>
      <c r="S34" s="127"/>
      <c r="T34" s="127"/>
    </row>
    <row r="35" spans="1:20" s="82" customFormat="1" ht="81.75" customHeight="1" x14ac:dyDescent="0.2">
      <c r="A35" s="74">
        <v>26</v>
      </c>
      <c r="B35" s="75" t="s">
        <v>39</v>
      </c>
      <c r="C35" s="91" t="s">
        <v>96</v>
      </c>
      <c r="D35" s="77"/>
      <c r="E35" s="78"/>
      <c r="F35" s="79">
        <f t="shared" si="2"/>
        <v>0</v>
      </c>
      <c r="G35" s="79"/>
      <c r="H35" s="79"/>
      <c r="I35" s="79"/>
      <c r="J35" s="79">
        <f t="shared" si="1"/>
        <v>0</v>
      </c>
      <c r="K35" s="80" t="s">
        <v>393</v>
      </c>
      <c r="L35" s="91" t="s">
        <v>394</v>
      </c>
      <c r="M35" s="127"/>
      <c r="N35" s="127"/>
      <c r="O35" s="127"/>
      <c r="P35" s="127"/>
      <c r="Q35" s="127"/>
      <c r="R35" s="127"/>
      <c r="S35" s="127"/>
      <c r="T35" s="127"/>
    </row>
    <row r="36" spans="1:20" s="82" customFormat="1" ht="51" x14ac:dyDescent="0.2">
      <c r="A36" s="74">
        <v>27</v>
      </c>
      <c r="B36" s="75" t="s">
        <v>40</v>
      </c>
      <c r="C36" s="91" t="s">
        <v>96</v>
      </c>
      <c r="D36" s="77"/>
      <c r="E36" s="78"/>
      <c r="F36" s="79">
        <f t="shared" si="2"/>
        <v>0</v>
      </c>
      <c r="G36" s="79"/>
      <c r="H36" s="79"/>
      <c r="I36" s="79"/>
      <c r="J36" s="79">
        <f t="shared" si="1"/>
        <v>0</v>
      </c>
      <c r="K36" s="80" t="s">
        <v>395</v>
      </c>
      <c r="L36" s="92" t="s">
        <v>394</v>
      </c>
      <c r="M36" s="127"/>
      <c r="N36" s="127"/>
      <c r="O36" s="127"/>
      <c r="P36" s="127"/>
      <c r="Q36" s="127"/>
      <c r="R36" s="127"/>
      <c r="S36" s="127"/>
      <c r="T36" s="127"/>
    </row>
    <row r="37" spans="1:20" s="82" customFormat="1" ht="49.5" customHeight="1" x14ac:dyDescent="0.2">
      <c r="A37" s="74">
        <v>28</v>
      </c>
      <c r="B37" s="75" t="s">
        <v>41</v>
      </c>
      <c r="C37" s="91" t="s">
        <v>96</v>
      </c>
      <c r="D37" s="77"/>
      <c r="E37" s="78"/>
      <c r="F37" s="79">
        <f t="shared" si="2"/>
        <v>0</v>
      </c>
      <c r="G37" s="79"/>
      <c r="H37" s="79"/>
      <c r="I37" s="79"/>
      <c r="J37" s="79">
        <f t="shared" si="1"/>
        <v>0</v>
      </c>
      <c r="K37" s="80"/>
      <c r="L37" s="91" t="s">
        <v>179</v>
      </c>
      <c r="M37" s="127"/>
      <c r="N37" s="127"/>
      <c r="O37" s="127"/>
      <c r="P37" s="127"/>
      <c r="Q37" s="127"/>
      <c r="R37" s="127"/>
      <c r="S37" s="127"/>
      <c r="T37" s="127"/>
    </row>
    <row r="38" spans="1:20" s="82" customFormat="1" ht="126.75" customHeight="1" x14ac:dyDescent="0.2">
      <c r="A38" s="74">
        <v>29</v>
      </c>
      <c r="B38" s="75" t="s">
        <v>42</v>
      </c>
      <c r="C38" s="91" t="s">
        <v>95</v>
      </c>
      <c r="D38" s="77" t="s">
        <v>113</v>
      </c>
      <c r="E38" s="78"/>
      <c r="F38" s="79">
        <f t="shared" si="2"/>
        <v>1</v>
      </c>
      <c r="G38" s="79"/>
      <c r="H38" s="79"/>
      <c r="I38" s="79"/>
      <c r="J38" s="79">
        <f t="shared" si="1"/>
        <v>1</v>
      </c>
      <c r="K38" s="80" t="s">
        <v>396</v>
      </c>
      <c r="L38" s="92"/>
      <c r="M38" s="127"/>
      <c r="N38" s="127"/>
      <c r="O38" s="127"/>
      <c r="P38" s="127"/>
      <c r="Q38" s="127"/>
      <c r="R38" s="127"/>
      <c r="S38" s="127"/>
      <c r="T38" s="127"/>
    </row>
    <row r="39" spans="1:20" s="82" customFormat="1" ht="116.25" customHeight="1" x14ac:dyDescent="0.2">
      <c r="A39" s="77">
        <v>30</v>
      </c>
      <c r="B39" s="75" t="s">
        <v>43</v>
      </c>
      <c r="C39" s="91" t="s">
        <v>96</v>
      </c>
      <c r="D39" s="77"/>
      <c r="E39" s="78"/>
      <c r="F39" s="79">
        <f t="shared" si="2"/>
        <v>0</v>
      </c>
      <c r="G39" s="79"/>
      <c r="H39" s="79"/>
      <c r="I39" s="79"/>
      <c r="J39" s="79">
        <f t="shared" si="1"/>
        <v>0</v>
      </c>
      <c r="K39" s="80" t="s">
        <v>397</v>
      </c>
      <c r="L39" s="91" t="s">
        <v>398</v>
      </c>
      <c r="M39" s="127"/>
      <c r="N39" s="127"/>
      <c r="O39" s="127"/>
      <c r="P39" s="127"/>
      <c r="Q39" s="127"/>
      <c r="R39" s="127"/>
      <c r="S39" s="127"/>
      <c r="T39" s="127"/>
    </row>
    <row r="40" spans="1:20" s="82" customFormat="1" ht="64.5" customHeight="1" x14ac:dyDescent="0.25">
      <c r="A40" s="77">
        <v>31</v>
      </c>
      <c r="B40" s="75" t="s">
        <v>44</v>
      </c>
      <c r="C40" s="91" t="s">
        <v>96</v>
      </c>
      <c r="D40" s="77"/>
      <c r="E40" s="78"/>
      <c r="F40" s="79">
        <f t="shared" si="2"/>
        <v>0</v>
      </c>
      <c r="G40" s="79"/>
      <c r="H40" s="79"/>
      <c r="I40" s="79"/>
      <c r="J40" s="79">
        <f t="shared" si="1"/>
        <v>0</v>
      </c>
      <c r="K40" s="80" t="s">
        <v>399</v>
      </c>
      <c r="L40" s="91" t="s">
        <v>384</v>
      </c>
      <c r="M40" s="148"/>
      <c r="N40" s="127"/>
      <c r="O40" s="127"/>
      <c r="P40" s="127"/>
      <c r="Q40" s="127"/>
      <c r="R40" s="127"/>
      <c r="S40" s="127"/>
      <c r="T40" s="127"/>
    </row>
    <row r="41" spans="1:20" s="82" customFormat="1" ht="70.5" customHeight="1" x14ac:dyDescent="0.2">
      <c r="A41" s="77">
        <v>32</v>
      </c>
      <c r="B41" s="75" t="s">
        <v>45</v>
      </c>
      <c r="C41" s="91" t="s">
        <v>94</v>
      </c>
      <c r="D41" s="77" t="s">
        <v>400</v>
      </c>
      <c r="E41" s="78"/>
      <c r="F41" s="79">
        <f t="shared" si="2"/>
        <v>2</v>
      </c>
      <c r="G41" s="79"/>
      <c r="H41" s="79"/>
      <c r="I41" s="79"/>
      <c r="J41" s="79">
        <f t="shared" si="1"/>
        <v>2</v>
      </c>
      <c r="K41" s="80" t="s">
        <v>401</v>
      </c>
      <c r="L41" s="92"/>
      <c r="M41" s="127"/>
      <c r="N41" s="127"/>
      <c r="O41" s="127"/>
      <c r="P41" s="127"/>
      <c r="Q41" s="127"/>
      <c r="R41" s="127"/>
      <c r="S41" s="127"/>
      <c r="T41" s="127"/>
    </row>
    <row r="42" spans="1:20" s="82" customFormat="1" ht="84" customHeight="1" x14ac:dyDescent="0.2">
      <c r="A42" s="77">
        <v>33</v>
      </c>
      <c r="B42" s="75" t="s">
        <v>46</v>
      </c>
      <c r="C42" s="91" t="s">
        <v>95</v>
      </c>
      <c r="D42" s="77" t="s">
        <v>113</v>
      </c>
      <c r="E42" s="78"/>
      <c r="F42" s="79">
        <f t="shared" si="2"/>
        <v>1</v>
      </c>
      <c r="G42" s="79"/>
      <c r="H42" s="79"/>
      <c r="I42" s="79"/>
      <c r="J42" s="79">
        <f t="shared" si="1"/>
        <v>1</v>
      </c>
      <c r="K42" s="80" t="s">
        <v>402</v>
      </c>
      <c r="L42" s="92"/>
      <c r="M42" s="127"/>
      <c r="N42" s="127"/>
      <c r="O42" s="127"/>
      <c r="P42" s="127"/>
      <c r="Q42" s="127"/>
      <c r="R42" s="127"/>
      <c r="S42" s="127"/>
      <c r="T42" s="127"/>
    </row>
    <row r="43" spans="1:20" s="82" customFormat="1" ht="111" customHeight="1" x14ac:dyDescent="0.2">
      <c r="A43" s="77">
        <v>34</v>
      </c>
      <c r="B43" s="75" t="s">
        <v>47</v>
      </c>
      <c r="C43" s="91" t="s">
        <v>95</v>
      </c>
      <c r="D43" s="77" t="s">
        <v>123</v>
      </c>
      <c r="E43" s="78"/>
      <c r="F43" s="79">
        <f t="shared" si="2"/>
        <v>1</v>
      </c>
      <c r="G43" s="79"/>
      <c r="H43" s="79"/>
      <c r="I43" s="79"/>
      <c r="J43" s="79">
        <f t="shared" si="1"/>
        <v>1</v>
      </c>
      <c r="K43" s="80" t="s">
        <v>403</v>
      </c>
      <c r="L43" s="91"/>
      <c r="M43" s="127"/>
      <c r="N43" s="127"/>
      <c r="O43" s="127"/>
      <c r="P43" s="127"/>
      <c r="Q43" s="127"/>
      <c r="R43" s="127"/>
      <c r="S43" s="127"/>
      <c r="T43" s="127"/>
    </row>
    <row r="44" spans="1:20" s="82" customFormat="1" ht="99.75" customHeight="1" x14ac:dyDescent="0.2">
      <c r="A44" s="77">
        <v>35</v>
      </c>
      <c r="B44" s="75" t="s">
        <v>48</v>
      </c>
      <c r="C44" s="91" t="s">
        <v>96</v>
      </c>
      <c r="D44" s="77"/>
      <c r="E44" s="78"/>
      <c r="F44" s="79">
        <f t="shared" si="2"/>
        <v>0</v>
      </c>
      <c r="G44" s="79"/>
      <c r="H44" s="79"/>
      <c r="I44" s="79"/>
      <c r="J44" s="79">
        <f t="shared" si="1"/>
        <v>0</v>
      </c>
      <c r="K44" s="80" t="s">
        <v>404</v>
      </c>
      <c r="L44" s="91" t="s">
        <v>405</v>
      </c>
      <c r="M44" s="127"/>
      <c r="N44" s="127"/>
      <c r="O44" s="127"/>
      <c r="P44" s="127"/>
      <c r="Q44" s="127"/>
      <c r="R44" s="127"/>
      <c r="S44" s="127"/>
      <c r="T44" s="127"/>
    </row>
    <row r="45" spans="1:20" s="82" customFormat="1" ht="117" customHeight="1" x14ac:dyDescent="0.2">
      <c r="A45" s="74">
        <v>36</v>
      </c>
      <c r="B45" s="75" t="s">
        <v>49</v>
      </c>
      <c r="C45" s="91" t="s">
        <v>95</v>
      </c>
      <c r="D45" s="77" t="s">
        <v>113</v>
      </c>
      <c r="E45" s="78"/>
      <c r="F45" s="79">
        <f t="shared" si="2"/>
        <v>1</v>
      </c>
      <c r="G45" s="79"/>
      <c r="H45" s="79"/>
      <c r="I45" s="79"/>
      <c r="J45" s="79">
        <f t="shared" si="1"/>
        <v>1</v>
      </c>
      <c r="K45" s="80" t="s">
        <v>406</v>
      </c>
      <c r="L45" s="92"/>
      <c r="M45" s="127"/>
      <c r="N45" s="127"/>
      <c r="O45" s="127"/>
      <c r="P45" s="127"/>
      <c r="Q45" s="127"/>
      <c r="R45" s="127"/>
      <c r="S45" s="127"/>
      <c r="T45" s="127"/>
    </row>
    <row r="46" spans="1:20" s="82" customFormat="1" ht="232.5" customHeight="1" x14ac:dyDescent="0.2">
      <c r="A46" s="74">
        <v>37</v>
      </c>
      <c r="B46" s="75" t="s">
        <v>50</v>
      </c>
      <c r="C46" s="91" t="s">
        <v>96</v>
      </c>
      <c r="D46" s="77"/>
      <c r="E46" s="78"/>
      <c r="F46" s="79">
        <f t="shared" si="2"/>
        <v>0</v>
      </c>
      <c r="G46" s="79"/>
      <c r="H46" s="79"/>
      <c r="I46" s="79"/>
      <c r="J46" s="79">
        <f t="shared" si="1"/>
        <v>0</v>
      </c>
      <c r="K46" s="80" t="s">
        <v>407</v>
      </c>
      <c r="L46" s="91" t="s">
        <v>408</v>
      </c>
      <c r="M46" s="127"/>
      <c r="N46" s="127"/>
      <c r="O46" s="127"/>
      <c r="P46" s="127"/>
      <c r="Q46" s="127"/>
      <c r="R46" s="127"/>
      <c r="S46" s="127"/>
      <c r="T46" s="127"/>
    </row>
    <row r="47" spans="1:20" s="82" customFormat="1" ht="74.25" customHeight="1" x14ac:dyDescent="0.2">
      <c r="A47" s="74">
        <v>38</v>
      </c>
      <c r="B47" s="75" t="s">
        <v>51</v>
      </c>
      <c r="C47" s="91" t="s">
        <v>96</v>
      </c>
      <c r="D47" s="77"/>
      <c r="E47" s="78"/>
      <c r="F47" s="79">
        <f t="shared" si="2"/>
        <v>0</v>
      </c>
      <c r="G47" s="79"/>
      <c r="H47" s="79"/>
      <c r="I47" s="79"/>
      <c r="J47" s="79">
        <f t="shared" si="1"/>
        <v>0</v>
      </c>
      <c r="K47" s="80" t="s">
        <v>409</v>
      </c>
      <c r="L47" s="92" t="s">
        <v>384</v>
      </c>
      <c r="M47" s="127"/>
      <c r="N47" s="127"/>
      <c r="O47" s="127"/>
      <c r="P47" s="127"/>
      <c r="Q47" s="127"/>
      <c r="R47" s="127"/>
      <c r="S47" s="127"/>
      <c r="T47" s="127"/>
    </row>
    <row r="48" spans="1:20" s="82" customFormat="1" ht="51" x14ac:dyDescent="0.2">
      <c r="A48" s="74">
        <v>39</v>
      </c>
      <c r="B48" s="75" t="s">
        <v>52</v>
      </c>
      <c r="C48" s="91" t="s">
        <v>96</v>
      </c>
      <c r="D48" s="77"/>
      <c r="E48" s="78"/>
      <c r="F48" s="79">
        <f t="shared" si="2"/>
        <v>0</v>
      </c>
      <c r="G48" s="79"/>
      <c r="H48" s="79"/>
      <c r="I48" s="79"/>
      <c r="J48" s="79">
        <f t="shared" si="1"/>
        <v>0</v>
      </c>
      <c r="K48" s="80" t="s">
        <v>410</v>
      </c>
      <c r="L48" s="91" t="s">
        <v>411</v>
      </c>
    </row>
    <row r="49" spans="1:12" s="82" customFormat="1" ht="63" customHeight="1" x14ac:dyDescent="0.2">
      <c r="A49" s="74">
        <v>40</v>
      </c>
      <c r="B49" s="75" t="s">
        <v>53</v>
      </c>
      <c r="C49" s="91" t="s">
        <v>96</v>
      </c>
      <c r="D49" s="77"/>
      <c r="E49" s="78"/>
      <c r="F49" s="79">
        <f t="shared" si="2"/>
        <v>0</v>
      </c>
      <c r="G49" s="79"/>
      <c r="H49" s="79"/>
      <c r="I49" s="79"/>
      <c r="J49" s="79">
        <f t="shared" si="1"/>
        <v>0</v>
      </c>
      <c r="K49" s="80" t="s">
        <v>412</v>
      </c>
      <c r="L49" s="91" t="s">
        <v>384</v>
      </c>
    </row>
    <row r="50" spans="1:12" s="82" customFormat="1" ht="62.25" customHeight="1" x14ac:dyDescent="0.2">
      <c r="A50" s="74">
        <v>41</v>
      </c>
      <c r="B50" s="75" t="s">
        <v>54</v>
      </c>
      <c r="C50" s="91" t="s">
        <v>96</v>
      </c>
      <c r="D50" s="77" t="s">
        <v>113</v>
      </c>
      <c r="E50" s="78"/>
      <c r="F50" s="79">
        <f t="shared" si="2"/>
        <v>0</v>
      </c>
      <c r="G50" s="79"/>
      <c r="H50" s="79"/>
      <c r="I50" s="79"/>
      <c r="J50" s="79">
        <f t="shared" si="1"/>
        <v>0</v>
      </c>
      <c r="K50" s="80" t="s">
        <v>413</v>
      </c>
      <c r="L50" s="92" t="s">
        <v>414</v>
      </c>
    </row>
    <row r="51" spans="1:12" s="82" customFormat="1" ht="68.25" customHeight="1" x14ac:dyDescent="0.2">
      <c r="A51" s="74">
        <v>42</v>
      </c>
      <c r="B51" s="75" t="s">
        <v>55</v>
      </c>
      <c r="C51" s="91" t="s">
        <v>96</v>
      </c>
      <c r="D51" s="77"/>
      <c r="E51" s="78"/>
      <c r="F51" s="79">
        <f t="shared" si="2"/>
        <v>0</v>
      </c>
      <c r="G51" s="79"/>
      <c r="H51" s="79"/>
      <c r="I51" s="79"/>
      <c r="J51" s="79">
        <f t="shared" si="1"/>
        <v>0</v>
      </c>
      <c r="K51" s="80" t="s">
        <v>415</v>
      </c>
      <c r="L51" s="92" t="s">
        <v>384</v>
      </c>
    </row>
    <row r="54" spans="1:12" x14ac:dyDescent="0.2">
      <c r="A54" s="98"/>
      <c r="B54" s="99"/>
      <c r="C54" s="99"/>
      <c r="D54" s="99"/>
      <c r="E54" s="99"/>
      <c r="F54" s="100"/>
      <c r="G54" s="100"/>
      <c r="H54" s="100"/>
      <c r="I54" s="100"/>
      <c r="J54" s="100"/>
      <c r="K54" s="100"/>
      <c r="L54" s="100"/>
    </row>
    <row r="58" spans="1:12" x14ac:dyDescent="0.2">
      <c r="A58" s="98"/>
      <c r="B58" s="99"/>
      <c r="C58" s="99"/>
      <c r="D58" s="99"/>
      <c r="E58" s="99"/>
      <c r="F58" s="100"/>
      <c r="G58" s="100"/>
      <c r="H58" s="100"/>
      <c r="I58" s="100"/>
      <c r="J58" s="100"/>
      <c r="K58" s="100"/>
      <c r="L58" s="100"/>
    </row>
    <row r="61" spans="1:12" x14ac:dyDescent="0.2">
      <c r="A61" s="98"/>
      <c r="B61" s="99"/>
      <c r="C61" s="99"/>
      <c r="D61" s="99"/>
      <c r="E61" s="99"/>
      <c r="F61" s="100"/>
      <c r="G61" s="100"/>
      <c r="H61" s="100"/>
      <c r="I61" s="100"/>
      <c r="J61" s="100"/>
      <c r="K61" s="100"/>
      <c r="L61" s="100"/>
    </row>
    <row r="65" spans="1:12" x14ac:dyDescent="0.2">
      <c r="A65" s="98"/>
      <c r="B65" s="99"/>
      <c r="C65" s="99"/>
      <c r="D65" s="99"/>
      <c r="E65" s="99"/>
      <c r="F65" s="100"/>
      <c r="G65" s="100"/>
      <c r="H65" s="100"/>
      <c r="I65" s="100"/>
      <c r="J65" s="100"/>
      <c r="K65" s="100"/>
      <c r="L65" s="100"/>
    </row>
    <row r="68" spans="1:12" x14ac:dyDescent="0.2">
      <c r="A68" s="98"/>
      <c r="B68" s="99"/>
      <c r="C68" s="99"/>
      <c r="D68" s="99"/>
      <c r="E68" s="99"/>
      <c r="F68" s="100"/>
      <c r="G68" s="100"/>
      <c r="H68" s="100"/>
      <c r="I68" s="100"/>
      <c r="J68" s="100"/>
      <c r="K68" s="100"/>
      <c r="L68" s="100"/>
    </row>
    <row r="72" spans="1:12" x14ac:dyDescent="0.2">
      <c r="A72" s="98"/>
      <c r="B72" s="99"/>
      <c r="C72" s="99"/>
      <c r="D72" s="99"/>
      <c r="E72" s="99"/>
      <c r="F72" s="100"/>
      <c r="G72" s="100"/>
      <c r="H72" s="100"/>
      <c r="I72" s="100"/>
      <c r="J72" s="100"/>
      <c r="K72" s="100"/>
      <c r="L72" s="100"/>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4">
      <formula1 xml:space="preserve"> Формат</formula1>
    </dataValidation>
    <dataValidation type="list" allowBlank="1" showInputMessage="1" showErrorMessage="1" sqref="G9:I12 G15:G51 H14:I51">
      <formula1>Формат</formula1>
    </dataValidation>
    <dataValidation type="list" allowBlank="1" showInputMessage="1" showErrorMessage="1" sqref="C9:C12 C14:C51">
      <formula1>$C$5:$C$7</formula1>
    </dataValidation>
  </dataValidations>
  <hyperlinks>
    <hyperlink ref="K23" r:id="rId1"/>
    <hyperlink ref="K26" r:id="rId2"/>
    <hyperlink ref="K27" r:id="rId3"/>
    <hyperlink ref="K33" r:id="rId4"/>
    <hyperlink ref="K39" r:id="rId5"/>
    <hyperlink ref="K41" r:id="rId6" display="http://rovnoe.sarmo.ru/sobranie-amr/kontrolno-schetnaya-komissiya/otchety.php"/>
    <hyperlink ref="K9" r:id="rId7"/>
    <hyperlink ref="K12" r:id="rId8"/>
    <hyperlink ref="K19" r:id="rId9"/>
    <hyperlink ref="K28" r:id="rId10"/>
    <hyperlink ref="K35" r:id="rId11"/>
    <hyperlink ref="K36" r:id="rId12"/>
    <hyperlink ref="K32" r:id="rId13"/>
    <hyperlink ref="K30" r:id="rId14"/>
    <hyperlink ref="K10" r:id="rId15"/>
    <hyperlink ref="K51" r:id="rId16"/>
    <hyperlink ref="K49" r:id="rId17"/>
    <hyperlink ref="K48" r:id="rId18"/>
    <hyperlink ref="K20" display="http://adm-baltay.ru/finansovoe-upravlenie/proekt-byudzheta-na-2018-god/zaklyuchenie-kontrolno-schetnoy-komissii-baltayskogo-munitsipalnogo-rayona-saratovskoy-oblasti-na-proekt-mestnogo-byudzheta-baltayskogo-mr-na-2018-god-i-na-planovyiy-period-2019-i-202"/>
    <hyperlink ref="K22" r:id="rId19"/>
    <hyperlink ref="K25" r:id="rId20"/>
    <hyperlink ref="K29" r:id="rId21"/>
    <hyperlink ref="K31" r:id="rId22"/>
    <hyperlink ref="K17" display="http://bkarabulak.sarmo.ru/index.php?option=com_content&amp;view=article&amp;id=10163:-2018-&amp;catid=43:%D0%9D%D0%BE%D0%B2%D0%BE%D1%81%D1%82%D0%B8%20%D0%BC%D1%83%D0%BD%D0%B8%D1%86%D0%B8%D0%BF%D0%B0%D0%BB%D1%8C%D0%BD%D0%BE%D0%B3%D0%BE%20%D1%80%D0%B0%D0%B9%D0%BE%D0%B"/>
    <hyperlink ref="K47" r:id="rId23"/>
    <hyperlink ref="K46" r:id="rId24"/>
    <hyperlink ref="K40" r:id="rId25"/>
    <hyperlink ref="K16" r:id="rId26"/>
    <hyperlink ref="K18" r:id="rId27"/>
  </hyperlinks>
  <pageMargins left="0.70866141732283472" right="0.70866141732283472" top="0.15748031496062992" bottom="0.15748031496062992" header="0.31496062992125984" footer="0.31496062992125984"/>
  <pageSetup paperSize="9" scale="50" fitToHeight="4" orientation="landscape"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22</vt:i4>
      </vt:variant>
    </vt:vector>
  </HeadingPairs>
  <TitlesOfParts>
    <vt:vector size="31"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dcterms:created xsi:type="dcterms:W3CDTF">2019-11-29T08:16:09Z</dcterms:created>
  <dcterms:modified xsi:type="dcterms:W3CDTF">2019-11-29T14:16:55Z</dcterms:modified>
</cp:coreProperties>
</file>