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4535" yWindow="120" windowWidth="14265" windowHeight="12705" tabRatio="793"/>
  </bookViews>
  <sheets>
    <sheet name="Оценка (Этап I - IV)" sheetId="38" r:id="rId1"/>
    <sheet name="Оценка (Этап IV)" sheetId="12" r:id="rId2"/>
    <sheet name="Методика IV этап" sheetId="25" r:id="rId3"/>
    <sheet name="Показатель 8.1" sheetId="28" r:id="rId4"/>
    <sheet name="Показатель 8.2" sheetId="33" r:id="rId5"/>
    <sheet name="Показатель 9.1" sheetId="14" r:id="rId6"/>
    <sheet name="Показатель 9.2" sheetId="34" r:id="rId7"/>
    <sheet name="Показатель 9.3" sheetId="35" r:id="rId8"/>
    <sheet name="Параметры" sheetId="17" state="hidden" r:id="rId9"/>
  </sheets>
  <externalReferences>
    <externalReference r:id="rId10"/>
  </externalReferences>
  <definedNames>
    <definedName name="_xlnm._FilterDatabase" localSheetId="3" hidden="1">'Показатель 8.1'!$A$1:$K$51</definedName>
    <definedName name="_xlnm._FilterDatabase" localSheetId="4" hidden="1">'Показатель 8.2'!$A$1:$I$52</definedName>
    <definedName name="_xlnm._FilterDatabase" localSheetId="5" hidden="1">'Показатель 9.1'!$A$7:$R$46</definedName>
    <definedName name="_xlnm._FilterDatabase" localSheetId="6" hidden="1">'Показатель 9.2'!$A$7:$T$46</definedName>
    <definedName name="_xlnm._FilterDatabase" localSheetId="7" hidden="1">'Показатель 9.3'!$A$7:$Q$46</definedName>
    <definedName name="А1" localSheetId="0">#REF!</definedName>
    <definedName name="А1" localSheetId="3">#REF!</definedName>
    <definedName name="А1" localSheetId="4">#REF!</definedName>
    <definedName name="А1" localSheetId="6">#REF!</definedName>
    <definedName name="А1" localSheetId="7">#REF!</definedName>
    <definedName name="А1">#REF!</definedName>
    <definedName name="Выбор_1.1" localSheetId="6">'Показатель 9.2'!$C$5:$C$6</definedName>
    <definedName name="Выбор_1.1" localSheetId="7">'Показатель 9.3'!$C$5:$C$6</definedName>
    <definedName name="Выбор_1.1">'Показатель 9.1'!$C$5:$C$6</definedName>
    <definedName name="Выбор_1.2" localSheetId="0">#REF!</definedName>
    <definedName name="Выбор_1.2" localSheetId="3">'Показатель 8.1'!$C$5:$C$6</definedName>
    <definedName name="Выбор_1.2" localSheetId="4">'Показатель 8.2'!$C$5:$C$6</definedName>
    <definedName name="Выбор_1.2">#REF!</definedName>
    <definedName name="Выбор_1.3" localSheetId="0">#REF!</definedName>
    <definedName name="Выбор_1.3" localSheetId="3">#REF!</definedName>
    <definedName name="Выбор_1.3" localSheetId="4">#REF!</definedName>
    <definedName name="Выбор_1.3" localSheetId="6">#REF!</definedName>
    <definedName name="Выбор_1.3" localSheetId="7">#REF!</definedName>
    <definedName name="Выбор_1.3">#REF!</definedName>
    <definedName name="Выбор_4.1" localSheetId="0">#REF!</definedName>
    <definedName name="Выбор_4.1" localSheetId="3">#REF!</definedName>
    <definedName name="Выбор_4.1" localSheetId="4">#REF!</definedName>
    <definedName name="Выбор_4.1" localSheetId="6">#REF!</definedName>
    <definedName name="Выбор_4.1" localSheetId="7">#REF!</definedName>
    <definedName name="Выбор_4.1">#REF!</definedName>
    <definedName name="Выбор_4.2">'[1]Показатель 4.2'!$C$5:$C$8</definedName>
    <definedName name="Выбор_4.3">'[1]Показатель 4.3'!$C$5:$C$7</definedName>
    <definedName name="Выбор_4.4">'[1]Показатель 4.4'!$C$6:$C$8</definedName>
    <definedName name="Выбор1.1" localSheetId="0">#REF!</definedName>
    <definedName name="Выбор1.1" localSheetId="3">#REF!</definedName>
    <definedName name="Выбор1.1" localSheetId="4">#REF!</definedName>
    <definedName name="Выбор1.1" localSheetId="6">#REF!</definedName>
    <definedName name="Выбор1.1" localSheetId="7">#REF!</definedName>
    <definedName name="Выбор1.1">#REF!</definedName>
    <definedName name="Да_нет" localSheetId="0">#REF!</definedName>
    <definedName name="Да_нет" localSheetId="3">#REF!</definedName>
    <definedName name="Да_нет" localSheetId="4">#REF!</definedName>
    <definedName name="Да_нет" localSheetId="6">#REF!</definedName>
    <definedName name="Да_нет" localSheetId="7">#REF!</definedName>
    <definedName name="Да_нет">#REF!</definedName>
    <definedName name="_xlnm.Print_Titles" localSheetId="0">'Оценка (Этап I - IV)'!$3:$4</definedName>
    <definedName name="_xlnm.Print_Titles" localSheetId="1">'Оценка (Этап IV)'!$3:$4</definedName>
    <definedName name="_xlnm.Print_Titles" localSheetId="3">'Показатель 8.1'!$4:$6</definedName>
    <definedName name="_xlnm.Print_Titles" localSheetId="4">'Показатель 8.2'!$4:$6</definedName>
    <definedName name="_xlnm.Print_Titles" localSheetId="5">'Показатель 9.1'!$4:$6</definedName>
    <definedName name="_xlnm.Print_Titles" localSheetId="6">'Показатель 9.2'!$4:$6</definedName>
    <definedName name="_xlnm.Print_Titles" localSheetId="7">'Показатель 9.3'!$4:$6</definedName>
    <definedName name="Коэфициент">[1]Параметры!$C$3:$C$4</definedName>
    <definedName name="_xlnm.Print_Area" localSheetId="0">'Оценка (Этап I - IV)'!$A$1:$F$49</definedName>
    <definedName name="_xlnm.Print_Area" localSheetId="1">'Оценка (Этап IV)'!$A$1:$G$49</definedName>
    <definedName name="_xlnm.Print_Area" localSheetId="3">'Показатель 8.1'!$A$1:$L$51</definedName>
    <definedName name="_xlnm.Print_Area" localSheetId="4">'Показатель 8.2'!$A$1:$J$52</definedName>
    <definedName name="_xlnm.Print_Area" localSheetId="5">'Показатель 9.1'!$A$1:$J$50</definedName>
    <definedName name="_xlnm.Print_Area" localSheetId="6">'Показатель 9.2'!$A$1:$L$50</definedName>
    <definedName name="_xlnm.Print_Area" localSheetId="7">'Показатель 9.3'!$A$1:$I$50</definedName>
    <definedName name="Формат">Параметры!$C$3:$C$4</definedName>
  </definedNames>
  <calcPr calcId="145621"/>
</workbook>
</file>

<file path=xl/calcChain.xml><?xml version="1.0" encoding="utf-8"?>
<calcChain xmlns="http://schemas.openxmlformats.org/spreadsheetml/2006/main">
  <c r="F16" i="34" l="1"/>
  <c r="C9" i="12" l="1"/>
  <c r="E7" i="12" l="1"/>
  <c r="C7" i="12"/>
  <c r="C5" i="35" l="1"/>
  <c r="C4" i="35"/>
  <c r="A3" i="35"/>
  <c r="F9" i="34"/>
  <c r="F17" i="34"/>
  <c r="F18" i="34"/>
  <c r="F25" i="34"/>
  <c r="F26" i="34"/>
  <c r="J26" i="34" s="1"/>
  <c r="F33" i="34"/>
  <c r="F34" i="34"/>
  <c r="F41" i="34"/>
  <c r="F42" i="34"/>
  <c r="F49" i="34"/>
  <c r="F50" i="34"/>
  <c r="C6" i="34"/>
  <c r="C5" i="34"/>
  <c r="F10" i="34" s="1"/>
  <c r="C4" i="34"/>
  <c r="A3" i="34"/>
  <c r="C6" i="14"/>
  <c r="C5" i="14"/>
  <c r="C4" i="14"/>
  <c r="A3" i="14"/>
  <c r="E11" i="33"/>
  <c r="E12" i="33"/>
  <c r="E13" i="33"/>
  <c r="E15" i="33"/>
  <c r="E16" i="33"/>
  <c r="E17" i="33"/>
  <c r="E18" i="33"/>
  <c r="E19" i="33"/>
  <c r="E20" i="33"/>
  <c r="E21" i="33"/>
  <c r="E22" i="33"/>
  <c r="E23" i="33"/>
  <c r="E24" i="33"/>
  <c r="E25" i="33"/>
  <c r="E26" i="33"/>
  <c r="E27" i="33"/>
  <c r="E28" i="33"/>
  <c r="E29" i="33"/>
  <c r="E30" i="33"/>
  <c r="E31" i="33"/>
  <c r="E32" i="33"/>
  <c r="E33" i="33"/>
  <c r="E34" i="33"/>
  <c r="E35" i="33"/>
  <c r="E36" i="33"/>
  <c r="E37" i="33"/>
  <c r="E38" i="33"/>
  <c r="E39" i="33"/>
  <c r="E40" i="33"/>
  <c r="E41" i="33"/>
  <c r="E42" i="33"/>
  <c r="E43" i="33"/>
  <c r="E44" i="33"/>
  <c r="E45" i="33"/>
  <c r="E46" i="33"/>
  <c r="E47" i="33"/>
  <c r="E48" i="33"/>
  <c r="E49" i="33"/>
  <c r="E50" i="33"/>
  <c r="E51" i="33"/>
  <c r="E52" i="33"/>
  <c r="E10" i="33"/>
  <c r="H10" i="33" s="1"/>
  <c r="D7" i="12" s="1"/>
  <c r="C8" i="33"/>
  <c r="C7" i="33"/>
  <c r="C6" i="33"/>
  <c r="C5" i="33"/>
  <c r="C4" i="33"/>
  <c r="A3" i="33"/>
  <c r="F10" i="28"/>
  <c r="F11" i="28"/>
  <c r="F12" i="28"/>
  <c r="F14" i="28"/>
  <c r="F15" i="28"/>
  <c r="F16" i="28"/>
  <c r="F17" i="28"/>
  <c r="F18" i="28"/>
  <c r="F19" i="28"/>
  <c r="F20" i="28"/>
  <c r="F21" i="28"/>
  <c r="F22" i="28"/>
  <c r="F23" i="28"/>
  <c r="F24" i="28"/>
  <c r="F25" i="28"/>
  <c r="F26" i="28"/>
  <c r="F27" i="28"/>
  <c r="F28" i="28"/>
  <c r="F29" i="28"/>
  <c r="F30" i="28"/>
  <c r="F31" i="28"/>
  <c r="F32" i="28"/>
  <c r="F33" i="28"/>
  <c r="F34" i="28"/>
  <c r="F35" i="28"/>
  <c r="F36" i="28"/>
  <c r="F37" i="28"/>
  <c r="F38" i="28"/>
  <c r="F39" i="28"/>
  <c r="F40" i="28"/>
  <c r="F41" i="28"/>
  <c r="F42" i="28"/>
  <c r="F43" i="28"/>
  <c r="F44" i="28"/>
  <c r="F45" i="28"/>
  <c r="F46" i="28"/>
  <c r="F47" i="28"/>
  <c r="F48" i="28"/>
  <c r="F49" i="28"/>
  <c r="F50" i="28"/>
  <c r="F51" i="28"/>
  <c r="F9" i="28"/>
  <c r="C7" i="28"/>
  <c r="C6" i="28"/>
  <c r="C5" i="28"/>
  <c r="C4" i="28"/>
  <c r="A3" i="28"/>
  <c r="F24" i="34" l="1"/>
  <c r="F31" i="34"/>
  <c r="F46" i="34"/>
  <c r="F38" i="34"/>
  <c r="F30" i="34"/>
  <c r="F22" i="34"/>
  <c r="F14" i="34"/>
  <c r="F45" i="34"/>
  <c r="F37" i="34"/>
  <c r="F29" i="34"/>
  <c r="F21" i="34"/>
  <c r="F13" i="34"/>
  <c r="F40" i="34"/>
  <c r="F47" i="34"/>
  <c r="F15" i="34"/>
  <c r="F44" i="34"/>
  <c r="F36" i="34"/>
  <c r="F28" i="34"/>
  <c r="F20" i="34"/>
  <c r="F11" i="34"/>
  <c r="F48" i="34"/>
  <c r="F32" i="34"/>
  <c r="F39" i="34"/>
  <c r="F23" i="34"/>
  <c r="F8" i="34"/>
  <c r="F43" i="34"/>
  <c r="F35" i="34"/>
  <c r="F27" i="34"/>
  <c r="F19" i="34"/>
  <c r="B5" i="38"/>
  <c r="G5" i="12" l="1"/>
  <c r="F5" i="12"/>
  <c r="E5" i="12"/>
  <c r="D5" i="12"/>
  <c r="C5" i="12"/>
  <c r="G3" i="12"/>
  <c r="F3" i="12"/>
  <c r="E3" i="12"/>
  <c r="D3" i="12"/>
  <c r="C3" i="12"/>
  <c r="C6" i="35"/>
  <c r="E21" i="35"/>
  <c r="G21" i="35" s="1"/>
  <c r="G20" i="12" s="1"/>
  <c r="E13" i="35" l="1"/>
  <c r="G13" i="35" s="1"/>
  <c r="G12" i="12" s="1"/>
  <c r="E50" i="35"/>
  <c r="G50" i="35" s="1"/>
  <c r="G49" i="12" s="1"/>
  <c r="E43" i="35"/>
  <c r="G43" i="35" s="1"/>
  <c r="G42" i="12" s="1"/>
  <c r="E34" i="35"/>
  <c r="G34" i="35" s="1"/>
  <c r="G33" i="12" s="1"/>
  <c r="E28" i="35"/>
  <c r="G28" i="35" s="1"/>
  <c r="G27" i="12" s="1"/>
  <c r="E27" i="35"/>
  <c r="G27" i="35" s="1"/>
  <c r="G26" i="12" s="1"/>
  <c r="E20" i="35"/>
  <c r="G20" i="35" s="1"/>
  <c r="G19" i="12" s="1"/>
  <c r="E9" i="35"/>
  <c r="G9" i="35" s="1"/>
  <c r="G8" i="12" s="1"/>
  <c r="E44" i="35"/>
  <c r="G44" i="35" s="1"/>
  <c r="G43" i="12" s="1"/>
  <c r="E26" i="35"/>
  <c r="G26" i="35" s="1"/>
  <c r="G25" i="12" s="1"/>
  <c r="E42" i="35"/>
  <c r="G42" i="35" s="1"/>
  <c r="G41" i="12" s="1"/>
  <c r="E19" i="35"/>
  <c r="G19" i="35" s="1"/>
  <c r="G18" i="12" s="1"/>
  <c r="E36" i="35"/>
  <c r="G36" i="35" s="1"/>
  <c r="G35" i="12" s="1"/>
  <c r="E18" i="35"/>
  <c r="G18" i="35" s="1"/>
  <c r="G17" i="12" s="1"/>
  <c r="E35" i="35"/>
  <c r="G35" i="35" s="1"/>
  <c r="G34" i="12" s="1"/>
  <c r="E48" i="35"/>
  <c r="G48" i="35" s="1"/>
  <c r="G47" i="12" s="1"/>
  <c r="E32" i="35"/>
  <c r="G32" i="35" s="1"/>
  <c r="G31" i="12" s="1"/>
  <c r="E16" i="35"/>
  <c r="G16" i="35" s="1"/>
  <c r="G15" i="12" s="1"/>
  <c r="E15" i="35"/>
  <c r="G15" i="35" s="1"/>
  <c r="G14" i="12" s="1"/>
  <c r="E49" i="35"/>
  <c r="G49" i="35" s="1"/>
  <c r="G48" i="12" s="1"/>
  <c r="E41" i="35"/>
  <c r="G41" i="35" s="1"/>
  <c r="G40" i="12" s="1"/>
  <c r="E33" i="35"/>
  <c r="G33" i="35" s="1"/>
  <c r="G32" i="12" s="1"/>
  <c r="E25" i="35"/>
  <c r="G25" i="35" s="1"/>
  <c r="G24" i="12" s="1"/>
  <c r="E17" i="35"/>
  <c r="G17" i="35" s="1"/>
  <c r="G16" i="12" s="1"/>
  <c r="E40" i="35"/>
  <c r="G40" i="35" s="1"/>
  <c r="G39" i="12" s="1"/>
  <c r="E24" i="35"/>
  <c r="G24" i="35" s="1"/>
  <c r="G23" i="12" s="1"/>
  <c r="E47" i="35"/>
  <c r="G47" i="35" s="1"/>
  <c r="G46" i="12" s="1"/>
  <c r="E31" i="35"/>
  <c r="G31" i="35" s="1"/>
  <c r="G30" i="12" s="1"/>
  <c r="J21" i="34"/>
  <c r="F20" i="12" s="1"/>
  <c r="E11" i="35"/>
  <c r="G11" i="35" s="1"/>
  <c r="G10" i="12" s="1"/>
  <c r="E46" i="35"/>
  <c r="G46" i="35" s="1"/>
  <c r="G45" i="12" s="1"/>
  <c r="E38" i="35"/>
  <c r="G38" i="35" s="1"/>
  <c r="G37" i="12" s="1"/>
  <c r="E30" i="35"/>
  <c r="G30" i="35" s="1"/>
  <c r="G29" i="12" s="1"/>
  <c r="E22" i="35"/>
  <c r="G22" i="35" s="1"/>
  <c r="G21" i="12" s="1"/>
  <c r="E14" i="35"/>
  <c r="G14" i="35" s="1"/>
  <c r="G13" i="12" s="1"/>
  <c r="E8" i="35"/>
  <c r="G8" i="35" s="1"/>
  <c r="G7" i="12" s="1"/>
  <c r="E39" i="35"/>
  <c r="G39" i="35" s="1"/>
  <c r="G38" i="12" s="1"/>
  <c r="E23" i="35"/>
  <c r="G23" i="35" s="1"/>
  <c r="G22" i="12" s="1"/>
  <c r="E10" i="35"/>
  <c r="G10" i="35" s="1"/>
  <c r="G9" i="12" s="1"/>
  <c r="E45" i="35"/>
  <c r="G45" i="35" s="1"/>
  <c r="G44" i="12" s="1"/>
  <c r="E37" i="35"/>
  <c r="G37" i="35" s="1"/>
  <c r="G36" i="12" s="1"/>
  <c r="E29" i="35"/>
  <c r="G29" i="35" s="1"/>
  <c r="G28" i="12" s="1"/>
  <c r="J42" i="34"/>
  <c r="F41" i="12" s="1"/>
  <c r="J18" i="34"/>
  <c r="F17" i="12" s="1"/>
  <c r="J49" i="34"/>
  <c r="F48" i="12" s="1"/>
  <c r="J33" i="34"/>
  <c r="F32" i="12" s="1"/>
  <c r="J25" i="34"/>
  <c r="F24" i="12" s="1"/>
  <c r="J48" i="34"/>
  <c r="F47" i="12" s="1"/>
  <c r="J32" i="34"/>
  <c r="F31" i="12" s="1"/>
  <c r="J16" i="34"/>
  <c r="F15" i="12" s="1"/>
  <c r="J8" i="34"/>
  <c r="F7" i="12" s="1"/>
  <c r="J47" i="34"/>
  <c r="F46" i="12" s="1"/>
  <c r="J23" i="34"/>
  <c r="F22" i="12" s="1"/>
  <c r="J9" i="34"/>
  <c r="F8" i="12" s="1"/>
  <c r="J44" i="34"/>
  <c r="F43" i="12" s="1"/>
  <c r="J36" i="34"/>
  <c r="F35" i="12" s="1"/>
  <c r="J28" i="34"/>
  <c r="F27" i="12" s="1"/>
  <c r="J20" i="34"/>
  <c r="F19" i="12" s="1"/>
  <c r="J13" i="34"/>
  <c r="F12" i="12" s="1"/>
  <c r="J43" i="34"/>
  <c r="F42" i="12" s="1"/>
  <c r="J35" i="34"/>
  <c r="F34" i="12" s="1"/>
  <c r="J27" i="34"/>
  <c r="F26" i="12" s="1"/>
  <c r="J19" i="34"/>
  <c r="F18" i="12" s="1"/>
  <c r="J50" i="34"/>
  <c r="F49" i="12" s="1"/>
  <c r="J34" i="34"/>
  <c r="F33" i="12" s="1"/>
  <c r="F25" i="12"/>
  <c r="J41" i="34"/>
  <c r="F40" i="12" s="1"/>
  <c r="J17" i="34"/>
  <c r="F16" i="12" s="1"/>
  <c r="J40" i="34"/>
  <c r="F39" i="12" s="1"/>
  <c r="J24" i="34"/>
  <c r="F23" i="12" s="1"/>
  <c r="J39" i="34"/>
  <c r="F38" i="12" s="1"/>
  <c r="J31" i="34"/>
  <c r="F30" i="12" s="1"/>
  <c r="J15" i="34"/>
  <c r="F14" i="12" s="1"/>
  <c r="J11" i="34"/>
  <c r="F10" i="12" s="1"/>
  <c r="J46" i="34"/>
  <c r="F45" i="12" s="1"/>
  <c r="J38" i="34"/>
  <c r="F37" i="12" s="1"/>
  <c r="J30" i="34"/>
  <c r="F29" i="12" s="1"/>
  <c r="J22" i="34"/>
  <c r="F21" i="12" s="1"/>
  <c r="J14" i="34"/>
  <c r="F13" i="12" s="1"/>
  <c r="J10" i="34"/>
  <c r="F9" i="12" s="1"/>
  <c r="J45" i="34"/>
  <c r="F44" i="12" s="1"/>
  <c r="J37" i="34"/>
  <c r="F36" i="12" s="1"/>
  <c r="J29" i="34"/>
  <c r="F28" i="12" s="1"/>
  <c r="J15" i="28"/>
  <c r="C13" i="12" s="1"/>
  <c r="C17" i="25"/>
  <c r="C5" i="25"/>
  <c r="C30" i="25" s="1"/>
  <c r="J28" i="28" l="1"/>
  <c r="C26" i="12" s="1"/>
  <c r="J36" i="28"/>
  <c r="C34" i="12" s="1"/>
  <c r="E18" i="14"/>
  <c r="H18" i="14" s="1"/>
  <c r="E17" i="12" s="1"/>
  <c r="E26" i="14"/>
  <c r="H26" i="14" s="1"/>
  <c r="E25" i="12" s="1"/>
  <c r="E34" i="14"/>
  <c r="H34" i="14" s="1"/>
  <c r="E33" i="12" s="1"/>
  <c r="E42" i="14"/>
  <c r="H42" i="14" s="1"/>
  <c r="E41" i="12" s="1"/>
  <c r="E50" i="14"/>
  <c r="H50" i="14" s="1"/>
  <c r="E49" i="12" s="1"/>
  <c r="E20" i="14"/>
  <c r="H20" i="14" s="1"/>
  <c r="E19" i="12" s="1"/>
  <c r="E28" i="14"/>
  <c r="H28" i="14" s="1"/>
  <c r="E27" i="12" s="1"/>
  <c r="E44" i="14"/>
  <c r="H44" i="14" s="1"/>
  <c r="E43" i="12" s="1"/>
  <c r="E9" i="14"/>
  <c r="H9" i="14" s="1"/>
  <c r="E8" i="12" s="1"/>
  <c r="E47" i="14"/>
  <c r="H47" i="14" s="1"/>
  <c r="E46" i="12" s="1"/>
  <c r="E25" i="14"/>
  <c r="H25" i="14" s="1"/>
  <c r="E24" i="12" s="1"/>
  <c r="E41" i="14"/>
  <c r="H41" i="14" s="1"/>
  <c r="E40" i="12" s="1"/>
  <c r="E19" i="14"/>
  <c r="H19" i="14" s="1"/>
  <c r="E18" i="12" s="1"/>
  <c r="E27" i="14"/>
  <c r="H27" i="14" s="1"/>
  <c r="E26" i="12" s="1"/>
  <c r="E35" i="14"/>
  <c r="H35" i="14" s="1"/>
  <c r="E34" i="12" s="1"/>
  <c r="E43" i="14"/>
  <c r="H43" i="14" s="1"/>
  <c r="E42" i="12" s="1"/>
  <c r="E13" i="14"/>
  <c r="H13" i="14" s="1"/>
  <c r="E12" i="12" s="1"/>
  <c r="E21" i="14"/>
  <c r="H21" i="14" s="1"/>
  <c r="E20" i="12" s="1"/>
  <c r="E29" i="14"/>
  <c r="H29" i="14" s="1"/>
  <c r="E28" i="12" s="1"/>
  <c r="E37" i="14"/>
  <c r="H37" i="14" s="1"/>
  <c r="E36" i="12" s="1"/>
  <c r="E45" i="14"/>
  <c r="H45" i="14" s="1"/>
  <c r="E44" i="12" s="1"/>
  <c r="E10" i="14"/>
  <c r="H10" i="14" s="1"/>
  <c r="E9" i="12" s="1"/>
  <c r="E14" i="14"/>
  <c r="H14" i="14" s="1"/>
  <c r="E13" i="12" s="1"/>
  <c r="E30" i="14"/>
  <c r="H30" i="14" s="1"/>
  <c r="E29" i="12" s="1"/>
  <c r="E46" i="14"/>
  <c r="H46" i="14" s="1"/>
  <c r="E45" i="12" s="1"/>
  <c r="E11" i="14"/>
  <c r="H11" i="14" s="1"/>
  <c r="E10" i="12" s="1"/>
  <c r="E15" i="14"/>
  <c r="H15" i="14" s="1"/>
  <c r="E14" i="12" s="1"/>
  <c r="E23" i="14"/>
  <c r="H23" i="14" s="1"/>
  <c r="E22" i="12" s="1"/>
  <c r="E31" i="14"/>
  <c r="H31" i="14" s="1"/>
  <c r="E30" i="12" s="1"/>
  <c r="E39" i="14"/>
  <c r="H39" i="14" s="1"/>
  <c r="E38" i="12" s="1"/>
  <c r="E8" i="14"/>
  <c r="H8" i="14" s="1"/>
  <c r="E16" i="14"/>
  <c r="H16" i="14" s="1"/>
  <c r="E15" i="12" s="1"/>
  <c r="E24" i="14"/>
  <c r="H24" i="14" s="1"/>
  <c r="E23" i="12" s="1"/>
  <c r="E32" i="14"/>
  <c r="H32" i="14" s="1"/>
  <c r="E31" i="12" s="1"/>
  <c r="E40" i="14"/>
  <c r="H40" i="14" s="1"/>
  <c r="E39" i="12" s="1"/>
  <c r="E48" i="14"/>
  <c r="H48" i="14" s="1"/>
  <c r="E47" i="12" s="1"/>
  <c r="E33" i="14"/>
  <c r="H33" i="14" s="1"/>
  <c r="E32" i="12" s="1"/>
  <c r="E49" i="14"/>
  <c r="H49" i="14" s="1"/>
  <c r="E48" i="12" s="1"/>
  <c r="E36" i="14"/>
  <c r="H36" i="14" s="1"/>
  <c r="E35" i="12" s="1"/>
  <c r="E22" i="14"/>
  <c r="H22" i="14" s="1"/>
  <c r="E21" i="12" s="1"/>
  <c r="E38" i="14"/>
  <c r="H38" i="14" s="1"/>
  <c r="E37" i="12" s="1"/>
  <c r="E17" i="14"/>
  <c r="H17" i="14" s="1"/>
  <c r="E16" i="12" s="1"/>
  <c r="J14" i="28"/>
  <c r="C12" i="12" s="1"/>
  <c r="J44" i="28"/>
  <c r="C42" i="12" s="1"/>
  <c r="H16" i="33"/>
  <c r="D13" i="12" s="1"/>
  <c r="H24" i="33"/>
  <c r="D21" i="12" s="1"/>
  <c r="H32" i="33"/>
  <c r="D29" i="12" s="1"/>
  <c r="H40" i="33"/>
  <c r="D37" i="12" s="1"/>
  <c r="H48" i="33"/>
  <c r="D45" i="12" s="1"/>
  <c r="H13" i="33"/>
  <c r="D10" i="12" s="1"/>
  <c r="H17" i="33"/>
  <c r="D14" i="12" s="1"/>
  <c r="H25" i="33"/>
  <c r="D22" i="12" s="1"/>
  <c r="H33" i="33"/>
  <c r="D30" i="12" s="1"/>
  <c r="H41" i="33"/>
  <c r="D38" i="12" s="1"/>
  <c r="H49" i="33"/>
  <c r="D46" i="12" s="1"/>
  <c r="H18" i="33"/>
  <c r="D15" i="12" s="1"/>
  <c r="H26" i="33"/>
  <c r="D23" i="12" s="1"/>
  <c r="H34" i="33"/>
  <c r="D31" i="12" s="1"/>
  <c r="H42" i="33"/>
  <c r="D39" i="12" s="1"/>
  <c r="H50" i="33"/>
  <c r="D47" i="12" s="1"/>
  <c r="H19" i="33"/>
  <c r="D16" i="12" s="1"/>
  <c r="H27" i="33"/>
  <c r="D24" i="12" s="1"/>
  <c r="H35" i="33"/>
  <c r="D32" i="12" s="1"/>
  <c r="H43" i="33"/>
  <c r="D40" i="12" s="1"/>
  <c r="H51" i="33"/>
  <c r="D48" i="12" s="1"/>
  <c r="H20" i="33"/>
  <c r="D17" i="12" s="1"/>
  <c r="H28" i="33"/>
  <c r="D25" i="12" s="1"/>
  <c r="H36" i="33"/>
  <c r="D33" i="12" s="1"/>
  <c r="H44" i="33"/>
  <c r="D41" i="12" s="1"/>
  <c r="H52" i="33"/>
  <c r="D49" i="12" s="1"/>
  <c r="H21" i="33"/>
  <c r="D18" i="12" s="1"/>
  <c r="H29" i="33"/>
  <c r="D26" i="12" s="1"/>
  <c r="H37" i="33"/>
  <c r="D34" i="12" s="1"/>
  <c r="H45" i="33"/>
  <c r="D42" i="12" s="1"/>
  <c r="H15" i="33"/>
  <c r="D12" i="12" s="1"/>
  <c r="H22" i="33"/>
  <c r="D19" i="12" s="1"/>
  <c r="H30" i="33"/>
  <c r="D27" i="12" s="1"/>
  <c r="H38" i="33"/>
  <c r="D35" i="12" s="1"/>
  <c r="H46" i="33"/>
  <c r="D43" i="12" s="1"/>
  <c r="H11" i="33"/>
  <c r="D8" i="12" s="1"/>
  <c r="H23" i="33"/>
  <c r="D20" i="12" s="1"/>
  <c r="H31" i="33"/>
  <c r="D28" i="12" s="1"/>
  <c r="H39" i="33"/>
  <c r="D36" i="12" s="1"/>
  <c r="H47" i="33"/>
  <c r="D44" i="12" s="1"/>
  <c r="H12" i="33"/>
  <c r="D9" i="12" s="1"/>
  <c r="J46" i="28"/>
  <c r="C44" i="12" s="1"/>
  <c r="J38" i="28"/>
  <c r="C36" i="12" s="1"/>
  <c r="J30" i="28"/>
  <c r="C28" i="12" s="1"/>
  <c r="J22" i="28"/>
  <c r="C20" i="12" s="1"/>
  <c r="J45" i="28"/>
  <c r="C43" i="12" s="1"/>
  <c r="J37" i="28"/>
  <c r="C35" i="12" s="1"/>
  <c r="J29" i="28"/>
  <c r="C27" i="12" s="1"/>
  <c r="J21" i="28"/>
  <c r="C19" i="12" s="1"/>
  <c r="J49" i="28"/>
  <c r="C47" i="12" s="1"/>
  <c r="J41" i="28"/>
  <c r="C39" i="12" s="1"/>
  <c r="J33" i="28"/>
  <c r="C31" i="12" s="1"/>
  <c r="J25" i="28"/>
  <c r="C23" i="12" s="1"/>
  <c r="J17" i="28"/>
  <c r="C15" i="12" s="1"/>
  <c r="J42" i="28"/>
  <c r="C40" i="12" s="1"/>
  <c r="J26" i="28"/>
  <c r="C24" i="12" s="1"/>
  <c r="J48" i="28"/>
  <c r="C46" i="12" s="1"/>
  <c r="J40" i="28"/>
  <c r="C38" i="12" s="1"/>
  <c r="J32" i="28"/>
  <c r="C30" i="12" s="1"/>
  <c r="J24" i="28"/>
  <c r="C22" i="12" s="1"/>
  <c r="J16" i="28"/>
  <c r="C14" i="12" s="1"/>
  <c r="J20" i="28"/>
  <c r="C18" i="12" s="1"/>
  <c r="J51" i="28"/>
  <c r="C49" i="12" s="1"/>
  <c r="J43" i="28"/>
  <c r="C41" i="12" s="1"/>
  <c r="J35" i="28"/>
  <c r="C33" i="12" s="1"/>
  <c r="J27" i="28"/>
  <c r="C25" i="12" s="1"/>
  <c r="J19" i="28"/>
  <c r="C17" i="12" s="1"/>
  <c r="J50" i="28"/>
  <c r="C48" i="12" s="1"/>
  <c r="J34" i="28"/>
  <c r="C32" i="12" s="1"/>
  <c r="J18" i="28"/>
  <c r="C16" i="12" s="1"/>
  <c r="J47" i="28"/>
  <c r="C45" i="12" s="1"/>
  <c r="J39" i="28"/>
  <c r="C37" i="12" s="1"/>
  <c r="J31" i="28"/>
  <c r="C29" i="12" s="1"/>
  <c r="J23" i="28"/>
  <c r="C21" i="12" s="1"/>
  <c r="J12" i="28" l="1"/>
  <c r="C10" i="12" s="1"/>
  <c r="J11" i="28"/>
  <c r="J10" i="28"/>
  <c r="C8" i="12" s="1"/>
  <c r="J9" i="28"/>
  <c r="B5" i="12" l="1"/>
  <c r="B16" i="12" l="1"/>
  <c r="C16" i="38" s="1"/>
  <c r="B12" i="12"/>
  <c r="C12" i="38" s="1"/>
  <c r="B8" i="12"/>
  <c r="C8" i="38" s="1"/>
  <c r="B24" i="12"/>
  <c r="C24" i="38" s="1"/>
  <c r="B49" i="12"/>
  <c r="C49" i="38" s="1"/>
  <c r="B18" i="12"/>
  <c r="C18" i="38" s="1"/>
  <c r="B13" i="12"/>
  <c r="C13" i="38" s="1"/>
  <c r="B21" i="12"/>
  <c r="C21" i="38" s="1"/>
  <c r="B20" i="12"/>
  <c r="C20" i="38" s="1"/>
  <c r="B15" i="12"/>
  <c r="C15" i="38" s="1"/>
  <c r="B48" i="12"/>
  <c r="C48" i="38" s="1"/>
  <c r="B14" i="12"/>
  <c r="C14" i="38" s="1"/>
  <c r="B17" i="12"/>
  <c r="C17" i="38" s="1"/>
  <c r="B19" i="12"/>
  <c r="C19" i="38" s="1"/>
  <c r="B23" i="12"/>
  <c r="C23" i="38" s="1"/>
  <c r="B25" i="12"/>
  <c r="C25" i="38" s="1"/>
  <c r="B26" i="12"/>
  <c r="C26" i="38" s="1"/>
  <c r="B22" i="12"/>
  <c r="C22" i="38" s="1"/>
  <c r="B7" i="12"/>
  <c r="C7" i="38" s="1"/>
  <c r="B22" i="38" l="1"/>
  <c r="B49" i="38"/>
  <c r="B48" i="38"/>
  <c r="B17" i="38"/>
  <c r="B26" i="38"/>
  <c r="B25" i="38"/>
  <c r="B7" i="38"/>
  <c r="B8" i="38"/>
  <c r="B24" i="38"/>
  <c r="B23" i="38"/>
  <c r="B21" i="38"/>
  <c r="B20" i="38"/>
  <c r="B19" i="38"/>
  <c r="B18" i="38"/>
  <c r="B16" i="38"/>
  <c r="B15" i="38"/>
  <c r="B14" i="38"/>
  <c r="B13" i="38"/>
  <c r="B12" i="38"/>
  <c r="B38" i="12"/>
  <c r="C38" i="38" s="1"/>
  <c r="B47" i="12"/>
  <c r="C47" i="38" s="1"/>
  <c r="B9" i="12"/>
  <c r="C9" i="38" s="1"/>
  <c r="B10" i="12"/>
  <c r="C10" i="38" s="1"/>
  <c r="B46" i="12"/>
  <c r="C46" i="38" s="1"/>
  <c r="B10" i="38" l="1"/>
  <c r="B47" i="38"/>
  <c r="B46" i="38"/>
  <c r="B38" i="38"/>
  <c r="B9" i="38"/>
  <c r="B42" i="12"/>
  <c r="C42" i="38" s="1"/>
  <c r="B31" i="12"/>
  <c r="C31" i="38" s="1"/>
  <c r="B27" i="12"/>
  <c r="C27" i="38" s="1"/>
  <c r="B28" i="12"/>
  <c r="C28" i="38" s="1"/>
  <c r="B44" i="12"/>
  <c r="C44" i="38" s="1"/>
  <c r="B30" i="12"/>
  <c r="C30" i="38" s="1"/>
  <c r="B40" i="12"/>
  <c r="C40" i="38" s="1"/>
  <c r="B33" i="12"/>
  <c r="B39" i="12"/>
  <c r="C39" i="38" s="1"/>
  <c r="B36" i="12"/>
  <c r="C36" i="38" s="1"/>
  <c r="B34" i="12"/>
  <c r="C34" i="38" s="1"/>
  <c r="B43" i="12"/>
  <c r="C43" i="38" s="1"/>
  <c r="B41" i="12"/>
  <c r="C41" i="38" s="1"/>
  <c r="B32" i="12"/>
  <c r="C32" i="38" s="1"/>
  <c r="B29" i="12"/>
  <c r="C29" i="38" s="1"/>
  <c r="B37" i="12"/>
  <c r="C37" i="38" s="1"/>
  <c r="B45" i="12"/>
  <c r="C45" i="38" s="1"/>
  <c r="B35" i="12"/>
  <c r="C35" i="38" s="1"/>
  <c r="C33" i="38" l="1"/>
  <c r="B45" i="38"/>
  <c r="B44" i="38"/>
  <c r="B43" i="38"/>
  <c r="B42" i="38"/>
  <c r="B41" i="38"/>
  <c r="B40" i="38"/>
  <c r="B39" i="38"/>
  <c r="B37" i="38"/>
  <c r="B36" i="38"/>
  <c r="B35" i="38"/>
  <c r="B34" i="38"/>
  <c r="B32" i="38"/>
  <c r="B31" i="38"/>
  <c r="B30" i="38"/>
  <c r="B29" i="38"/>
  <c r="B28" i="38"/>
  <c r="B27" i="38"/>
  <c r="B33" i="38" l="1"/>
</calcChain>
</file>

<file path=xl/sharedStrings.xml><?xml version="1.0" encoding="utf-8"?>
<sst xmlns="http://schemas.openxmlformats.org/spreadsheetml/2006/main" count="1040" uniqueCount="360">
  <si>
    <t>Календарный период</t>
  </si>
  <si>
    <t>Единица измерения</t>
  </si>
  <si>
    <t>баллов</t>
  </si>
  <si>
    <t>Ссылка на источник данных</t>
  </si>
  <si>
    <t>№ п/п</t>
  </si>
  <si>
    <t>Вопросы и варианты ответов</t>
  </si>
  <si>
    <t>Баллы</t>
  </si>
  <si>
    <t>Варианты ответов</t>
  </si>
  <si>
    <t>Форматы</t>
  </si>
  <si>
    <t>машиночитаемый</t>
  </si>
  <si>
    <t>графический</t>
  </si>
  <si>
    <t>графический формат</t>
  </si>
  <si>
    <t>Итого</t>
  </si>
  <si>
    <t>баллы</t>
  </si>
  <si>
    <t>понижающие коэффициенты</t>
  </si>
  <si>
    <t>Вопрос</t>
  </si>
  <si>
    <t>Формат
(указать формат документа)</t>
  </si>
  <si>
    <t>Комментарий:</t>
  </si>
  <si>
    <t>затруднен-ный поиск</t>
  </si>
  <si>
    <t>Городскте округа</t>
  </si>
  <si>
    <t>г. Саратов</t>
  </si>
  <si>
    <t xml:space="preserve">Александрово-Гайский </t>
  </si>
  <si>
    <t>Аткарский</t>
  </si>
  <si>
    <t>Аркадакский</t>
  </si>
  <si>
    <t>Базарно-Карабулакский</t>
  </si>
  <si>
    <t>Балаковский</t>
  </si>
  <si>
    <t>Балашовский</t>
  </si>
  <si>
    <t>Вольский</t>
  </si>
  <si>
    <t>Воскресенский</t>
  </si>
  <si>
    <t>Духовницкий</t>
  </si>
  <si>
    <t>Екатериновский</t>
  </si>
  <si>
    <t>Ершовский</t>
  </si>
  <si>
    <t>Ивантеевский</t>
  </si>
  <si>
    <t>Калининский</t>
  </si>
  <si>
    <t>Красноармейский</t>
  </si>
  <si>
    <t>Краснокутский</t>
  </si>
  <si>
    <t>Краснопартизанский</t>
  </si>
  <si>
    <t>Лысогорский</t>
  </si>
  <si>
    <t>Марксовский</t>
  </si>
  <si>
    <t>Новобурасский</t>
  </si>
  <si>
    <t>Новоузенский</t>
  </si>
  <si>
    <t>Озинский</t>
  </si>
  <si>
    <t>Перелюбский</t>
  </si>
  <si>
    <t>Петровский</t>
  </si>
  <si>
    <t>Питерский</t>
  </si>
  <si>
    <t>Пугачевский</t>
  </si>
  <si>
    <t>Ровенский</t>
  </si>
  <si>
    <t xml:space="preserve">Романовский </t>
  </si>
  <si>
    <t>Ртищевский</t>
  </si>
  <si>
    <t>Самойловский</t>
  </si>
  <si>
    <t>Турковский</t>
  </si>
  <si>
    <t>Саратовский</t>
  </si>
  <si>
    <t>Советский</t>
  </si>
  <si>
    <t>Татищевский</t>
  </si>
  <si>
    <t>Федоровский</t>
  </si>
  <si>
    <t>Хвалынский</t>
  </si>
  <si>
    <t>Энгельсский</t>
  </si>
  <si>
    <t>Word, Excel, PDF</t>
  </si>
  <si>
    <t>несоблюде-ние сроков</t>
  </si>
  <si>
    <t>Наименование муниципального образования Саратовской обалсти</t>
  </si>
  <si>
    <t>Муниципальные районы</t>
  </si>
  <si>
    <t>Балтайский</t>
  </si>
  <si>
    <t>Комментарии</t>
  </si>
  <si>
    <t>Максимальный балл</t>
  </si>
  <si>
    <t>Итого по III этапу</t>
  </si>
  <si>
    <t>Дергачевский</t>
  </si>
  <si>
    <t>Доступность
(указать, если возникли трудности с поиском документа, если переход осуществляется более, чем за 5 «кликов» с основной страницы портала (сайта), если название раздела не соответствует содержанию)</t>
  </si>
  <si>
    <t>Итого по II этапу</t>
  </si>
  <si>
    <t>Итого по I этапу</t>
  </si>
  <si>
    <t xml:space="preserve">Оценка муниципальных образований по I - IV этапам </t>
  </si>
  <si>
    <t>Итого по IV этапу</t>
  </si>
  <si>
    <t>Итого по I - IV этапам</t>
  </si>
  <si>
    <t>Оценка муниципальных образований по IV этапу  «Составление проекта бюджета муниципального образования»</t>
  </si>
  <si>
    <t>IV этап. Составление проекта бюджета муниципального образования</t>
  </si>
  <si>
    <t>8.</t>
  </si>
  <si>
    <t xml:space="preserve">Проект бюджета муниципального образования </t>
  </si>
  <si>
    <t>Опубликование проекта решения о бюджете муниципального образования на очередной финансовый год (очередной финансовый год и плановый период) на портале (сайте)</t>
  </si>
  <si>
    <t xml:space="preserve">В целях оценки показателя учитывается публикация проекта решения о бюджете муниципального образования в полном объеме, включая текстовую часть и все приложения к нему. Публикация отдельных составляющих в целях оценки показателя не учитывается.                                                                                                                                                          
Проект решения о бюджете муниципального образования и материалы к нему должны быть опубликованы в течение 10 рабочих дней после внесения проекта решения в представительный  орган муниципального образования и сохраняться не менее трех лет. В случае нарушения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t>
  </si>
  <si>
    <t>8.1</t>
  </si>
  <si>
    <t>8.2</t>
  </si>
  <si>
    <t>Опубликован в структурированном виде, с указанием полных или кратких наименований всех составляющих</t>
  </si>
  <si>
    <t>Опубликован, но не в структурированном виде и (или) без указания полных или кратких наименований всех составляющих</t>
  </si>
  <si>
    <t>Не опубликован</t>
  </si>
  <si>
    <t>Опубликование бюджета для граждан, разработанного на основе проекта решения о бюджете муниципального образования на очередной финансовый год (очередной финансовый год и плановый период), на портале (сайте)</t>
  </si>
  <si>
    <t>Опубликован и содержит информацию по всем ключевым элементам</t>
  </si>
  <si>
    <t>Опубликован и содержит информацию по пяти и более ключевым элементам</t>
  </si>
  <si>
    <t>Опубликован и содержит информацию по трем и более ключевым элементам</t>
  </si>
  <si>
    <t>Не опубликован или содержит информацию менее чем по трем ключевым элементам</t>
  </si>
  <si>
    <t>9.</t>
  </si>
  <si>
    <t>Общественное участие</t>
  </si>
  <si>
    <t>9.1</t>
  </si>
  <si>
    <t>Опубликование информационного сообщения для граждан о проведении публичных слушаний по проекту решения о бюджете муниципального образования на очередной финансовый год (очередной финансовый год и плановый период) на портале (сайте)</t>
  </si>
  <si>
    <t xml:space="preserve">В составе информационных сообщений о проведении публичных слушаний в обязательном порядке должны быть указаны дата, время, место и порядок их проведения и определения результата. Если указанные сведения представлены частично, оценка показателя принимает значение 0 баллов.
В случае, если в установленный срок в информационном сообщении ссылка (адрес) на раздел (страницу) портала (сайта), где опубликованы указанные материалы, отсутствует, а также если по указанной ссылке (адресу) проект решения о бюджете муниципального образования на очередной финансовый год (очередной финансовый год и плановый период) не опубликован, оценка показателя принимает значение 0 баллов.
Информационное сообщение о проведении публичных слушаний по проекту решения о бюджете должно быть опубликовано не позднее, чем за пять рабочих дней до дня проведения публичных слушаний и сохраняться до принятия решения об исполнении бюджета. При нарушении указанного срока применяется понижающий коэффициент за несоблюдение сроков обеспечения доступа к бюджетным данным. В случае, если информационное сообщение о проведении публичных слушаний опубликовано в день их проведения или позднее, оценка показателя принимает значение 0 баллов.
</t>
  </si>
  <si>
    <t>Опубликовано и содержит информацию о том, где можно ознакомиться с проектом решения о бюджете муниципального образования на очередной финансовый год (очередной финансовый год и плановый период)</t>
  </si>
  <si>
    <t>Не опубликовано, или публичные слушания не проводились, или не отвечает требованиям</t>
  </si>
  <si>
    <t>9.2</t>
  </si>
  <si>
    <t>Проведение публичных слушаний по проекту решения о бюджете муниципального образования на очередной финансовый год (очередной финансовый год и плановый период)  и опубликование в составе материалов к проекту решения о бюджете муниципального образования на очередной финансовый год (очередной финансовый год и плановый период) итогового документа (решения/ протокола), принятого по результатам публичных слушаний, на портале (сайте)</t>
  </si>
  <si>
    <t xml:space="preserve">В целях оценки показателя учитывается официальный документ (решение/протокол), принятый по итогам публичных слушаний или общественного обсуждения и подписанный уполномоченным должностным лицом. Указанный документ должен быть опубликован не позднее 10 рабочих дней после проведения публичных слушаний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t>
  </si>
  <si>
    <t>Проводились, и в составе материалов к проекту решения об исполнении  бюджета муниципального образования  за отчетный финансовый год  опубликован итоговый документ (решение/протокол), принятый по результатам публичных слушаний</t>
  </si>
  <si>
    <t>Публичные слушания не проводились, или не опубликован итоговый документ (решение/протокол), принятый по результатам публичных слушаний</t>
  </si>
  <si>
    <t>9.3</t>
  </si>
  <si>
    <t>Итого баллов на IV этапе</t>
  </si>
  <si>
    <t xml:space="preserve">8.1. Проект решения о бюджете муниципального образования </t>
  </si>
  <si>
    <t>Оценка показателя 8.1</t>
  </si>
  <si>
    <t>Оценка показателя 8.2</t>
  </si>
  <si>
    <t>Оценка показателя 9.1</t>
  </si>
  <si>
    <t>9.1. Информационное сообщение для граждан о проведении публичных слушаний по проекту решения о бюджете  муниципального образования на очередной финансовый год (очередной финансовый год и плановый период) на портале (сайте)</t>
  </si>
  <si>
    <t>8.2.   Опубликование бюджета для граждан, разработанного на основе проекта решения о бюджете муниципального образования на очередной финансовый год (очередной финансовый год и плановый период), на портале (сайте)</t>
  </si>
  <si>
    <t>Оценка показателя 9.2</t>
  </si>
  <si>
    <t xml:space="preserve">9.2. Проведение публичных слушаний по проекту решения о бюджете муниципального образования на очередной финансовый год (очередной финансовый год и плановый период) </t>
  </si>
  <si>
    <t>Оценка показателя 9.3</t>
  </si>
  <si>
    <t>затрудненный поиск</t>
  </si>
  <si>
    <t>Word</t>
  </si>
  <si>
    <t>PDF</t>
  </si>
  <si>
    <t>Опубликован не в составе материалов к проекту решения о бюджете муниципального образования на очередной финансовый год</t>
  </si>
  <si>
    <t>В документе отсутствует подпись должностного лица. Не соблюден формат размещения официального документа.</t>
  </si>
  <si>
    <t>Word, Ехсеl</t>
  </si>
  <si>
    <t>Web, Word</t>
  </si>
  <si>
    <t>http://bkarabulak.sarmo.ru/index.php?option=com_content&amp;view=article&amp;id=3965&amp;Itemid=312</t>
  </si>
  <si>
    <t>На сайте информация не опубликована.</t>
  </si>
  <si>
    <t>JPG</t>
  </si>
  <si>
    <t>http://dergachi.sarmo.ru/sobranie-dergachevskogo-munitsipalnogo-rayona/proekty-sobraniya-dergachevskogo-munitsipalnogo-rayona/</t>
  </si>
  <si>
    <t>http://dergachi.sarmo.ru/byudzhet-dlya-grazhdan/</t>
  </si>
  <si>
    <t>http://ekaterinovka.sarmo.ru/byudzhet-dlya-grazhdan/</t>
  </si>
  <si>
    <t>http://kalininsk.sarmo.ru/predstavitelnyy-organ-munitsipalnogo-rayona/proekty-informatsiya/</t>
  </si>
  <si>
    <t>http://krasnoarmeysk.sarmo.ru/krasnoarmeyskiy-rayon/byudzhet/reshenie-o-byudzhete-krasnoarmeyskogo-munitsipalnogo-rayona/</t>
  </si>
  <si>
    <t>http://marksadm.ru/pr-but.html</t>
  </si>
  <si>
    <t>http://marksadm.ru/bdg-kf.html</t>
  </si>
  <si>
    <t>По предоставленной ссылке отсутствует брошюра, подготовленная  по проекту решения о бюджете на очередной финансовый год.</t>
  </si>
  <si>
    <t>http://marksadm.ru/ps-sl.html</t>
  </si>
  <si>
    <t>Нет возможности скачать текстовую часть проекта.</t>
  </si>
  <si>
    <t>http://romanovka.sarmo.ru/byudzhet-dlya-grazhdan/byudzhet-romanovskogo-munitsipalnogo-rayona/kharakteristika-utverzhdennogo-byudzheta/</t>
  </si>
  <si>
    <t>http://romanovka.sarmo.ru/byudzhet-dlya-grazhdan/byudzhet-romanovskogo-munitsipalnogo-rayona/byudzhet-dlya-grazhdan.php</t>
  </si>
  <si>
    <t>ЗАТО Светлый</t>
  </si>
  <si>
    <t>http://algay.sarmo.ru/byudzhet-ekonomika-finansy/byudzhet-dlya-grazhdan.php</t>
  </si>
  <si>
    <t>http://arkadak.sarmo.ru/byudzhet-munitsipalnogo-rayona/byudzhet-dlya-grazhdan.php</t>
  </si>
  <si>
    <t>http://kalininsk.sarmo.ru/byudzhet/byudzhet-dlya-grazhdan/</t>
  </si>
  <si>
    <t>http://krasny-kut.ru/krasnokutskij_rajon/finansy/novosti/</t>
  </si>
  <si>
    <t>Раздел «Публичные слушания»</t>
  </si>
  <si>
    <t>Раздел «Финансы»</t>
  </si>
  <si>
    <t>Приложения размещены без кратких или полных наименований.</t>
  </si>
  <si>
    <t>Раздел «Бюджет для граждан»</t>
  </si>
  <si>
    <t>http://piterka.sarmo.ru/byudzhet-piterskogo-mr/publichnye-slushaniya/</t>
  </si>
  <si>
    <t>Раздел «Местный бюджет»</t>
  </si>
  <si>
    <t>http://tatishevo.saratov.gov.ru/index.php?option=com_content&amp;view=article&amp;id=2666:2016-02-02-08-52-24&amp;catid=64:2009-12-20-17-44-19&amp;Itemid=91</t>
  </si>
  <si>
    <t>Раздел «Решения о муниципальном бюджете»</t>
  </si>
  <si>
    <t>PDF, Word</t>
  </si>
  <si>
    <t>http://balkomfin.ru/</t>
  </si>
  <si>
    <t>http://baladmin.ru/administration/divisions-structure/finance/otkritiy-byudzhet.php</t>
  </si>
  <si>
    <t>Web</t>
  </si>
  <si>
    <t>http://ekaterinovka.sarmo.ru/rayonnoe-sobranie/publichnye-slushaniya.php</t>
  </si>
  <si>
    <t>Word, Exel</t>
  </si>
  <si>
    <t>https://krasnoarmeysk64.ru/upload/medialibrary/992/99217774d4fc5143d8ff0ae9602c551d.doc</t>
  </si>
  <si>
    <t>http://adminkmr.ru/index.php?option=com_content&amp;view=article&amp;id=1105:2014-05-20-10-48-44&amp;catid=34:%D0%9E%D1%81%D0%BD%D0%BE%D0%B2%D0%BD%D0%B0%D1%8F%20%D0%BA%D0%B0%D1%82%D0%B5%D0%B3%D0%BE%D1%80%D0%B8%D1%8F</t>
  </si>
  <si>
    <t>http://adm-perelyb.ru/byudzhet-rayona/</t>
  </si>
  <si>
    <t>http://adm-perelyb.ru/byudzhet-dlya-grazhdan/</t>
  </si>
  <si>
    <t>Информационное сообщение по указанной ссылке не найдено</t>
  </si>
  <si>
    <t>Для увеличения вероятности просмотра информационного сообщения для граждан о проведении публичных слушаний по проекту решения о бюджете на 2019 год на портале (сайте) предпочтительным для публикации считается раздел  «Новости муниципального района» (обязательно со ссылкой на страницу, где можно ознакомиться с проектом решения).</t>
  </si>
  <si>
    <t>http://rovnoe.sarmo.ru/byudzhet/byudzhet-dlyagrazhdan/</t>
  </si>
  <si>
    <t>http://tatishevo.saratov.gov.ru/index.php?option=com_content&amp;view=article&amp;id=Itemid=1827</t>
  </si>
  <si>
    <t>http://turki.sarmo.ru/otkrytyy-byudzhet/byudzhet-dlya-grazhdan/</t>
  </si>
  <si>
    <t>http://hvalynsk.sarmo.ru/administratsiya-khvalynskogo-munitsipalnogo-rayona/byudzhet/byudzhet-dlya-grazhdan.php</t>
  </si>
  <si>
    <t>http://volsk-ms.ru/resheniya-vms/proektyi/</t>
  </si>
  <si>
    <t>Для увеличения вероятности просмотра информационного сообщения для граждан о проведении публичных слушаний по проекту решения о бюджете на очередной финансовый год на портале (сайте) предпочтительным для публикации считается раздел  «Новости муниципального района» (обязательно со ссылкой на страницу, где можно ознакомиться с проектом решения)</t>
  </si>
  <si>
    <t>По предоставленной ссылке  информационное сообщение отсутствует. Необходимо публиковать анонс предстоящих публичных слушаний для привлечения всех заинтересованных лиц.Для увеличения вероятности просмотра информационного сообщения для граждан о проведении публичных слушаний по проекту решения о бюджете на очередной финансовый год на портале (сайте) предпочтительным для публикации считается раздел  «Новости муниципального района» (обязательно со ссылкой на страницу, где можно ознакомиться с проектом решения).</t>
  </si>
  <si>
    <t>Участие муниципального образования в проводимых в текущем году федеральных и (или) региональных конкурсах по бюджетной тематике и  опубликование информации об этом  на портале (сайте).</t>
  </si>
  <si>
    <t xml:space="preserve">В целях оценки показателя учитывается публикация информации об участии муниципального образования в федеральных или региональных конкурсах по бюджетной тематике на портале (сайте).
В опубликованных сведениях в обязательном порядке должны быть указаны его наименование, организатор(-ы), сроки проведения, а также достигнутые результаты.
</t>
  </si>
  <si>
    <t xml:space="preserve">Опубликована  </t>
  </si>
  <si>
    <t>Не опубликована или не отвечает требованиям</t>
  </si>
  <si>
    <t>Проводились, и в составе материалов к проекту решения о бюджете муниципального образования на очередной финансовый год (очередной финансовый год и плановый период) опубликован итоговый документ (решение/протокол), принятый по результатам публичных слушаний</t>
  </si>
  <si>
    <t xml:space="preserve">В целях оценки показателя учитывается публикация информации в виде брошюр (презентаций), либо в виде отдельных сведений, опубликованных на портале (сайте). 
В том числе, должна быть представлена следующая информация:
1)  показатели прогноза социально-экономического развития, на основе которых сформирован проект бюджета на очередной финансовый год (очередной финансовый год и плановый период) (в том числе, показатели, характеризующие объемы производства, численность и состав населения и т.д.); 
2) сведения о доходах бюджета муниципального образования в разрезе видов доходов;
3) сведения о расходах бюджета муниципального образования по разделам и подразделам классификации расходов бюджета;
4) сведения о расходах  бюджета муниципального образования на реализацию муниципальных программ, а также о целевых показателях (индикаторах), планируемых к достижению в результате их реализации;
5)  сведения о социально-значимых проектах, предусмотренных к финансированию за счет бюджета муниципального образования, или об отсутствии таких проектов;
6) сведения о планируемых объемах (об отсутствии) муниципального долга;
7) контактная информация для обратной связи с гражданами могут использовать для дальнейшего обсуждения и участия в бюджетном процессе.
По пунктам 1-6 информация должна быть представлена в динамике: фактические значения за отчетный год, оценку за текущий год и прогноз на очередной финансовый год и плановый период.
Бюджет для граждан, разработанный на основе проекта решения о бюджете муниципального образования, должен быть опубликован  не позднее даты внесения проекта решения о бюджете муниципального образования в представительный орган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t>
  </si>
  <si>
    <t xml:space="preserve"> 2019 год</t>
  </si>
  <si>
    <t>п. Михайловское</t>
  </si>
  <si>
    <t>г. Шиханы</t>
  </si>
  <si>
    <t>http://saratovmer.ru/news/2019/06/11/60191.html ;
http://saratovmer.ru/news/2019/12/26/62366.html</t>
  </si>
  <si>
    <t>http://saratovmer.ru/budget/rubrics/4/1296.html</t>
  </si>
  <si>
    <t>http://saratovmer.ru/budget/rubrics/6/1299.html</t>
  </si>
  <si>
    <t>Информацию по пункт 1-5 желательно размещать в самой брошюре, а не делать ссылки на сторонние файлы. По пункту 6 желательно указывать не только объем, но и структуру муниципального долга.</t>
  </si>
  <si>
    <t>http://saratovmer.ru/news/2019/10/25/61750.html</t>
  </si>
  <si>
    <t>http://mihailovski.ru/administratsiya/finansy/byudzhet/2020-2022/proekt-byudzheta-munitsipalnogo-obrazovaniya-posel/</t>
  </si>
  <si>
    <t>http://mihailovski.ru/byudzhet-dlya-grazhdan/2020-2022gg/byudzhet-dlya-grazhdan-po-proektu-resheniya-sobran/</t>
  </si>
  <si>
    <t xml:space="preserve">http://mihailovski.ru/administratsiya/finansy/publichnye-slushaniya/obyavlenie4025/ </t>
  </si>
  <si>
    <t>Для увеличения вероятности просмотра информационного сообщения для граждан о проведении публичных слушаний по проекту решения о бюджете на 2020 год на портале (сайте) предпочтительным для публикации считается раздел  «Новости муниципального района» (обязательно со ссылкой на страницу, где можно ознакомиться с проектом решения).</t>
  </si>
  <si>
    <t>http://mihailovski.ru/administratsiya/finansy/publichnye-slushaniya/</t>
  </si>
  <si>
    <t>http://zatosvetly.ru/city/economics_amp_finance/byudzhet-gorodskogo-okruga/byudzhet-gorodskogo-okruga-zato-svetlyy/2020-g/index.php?ELEMENT_ID=13525</t>
  </si>
  <si>
    <t>http://zatosvetly.ru/city/economics_amp_finance/byudzhet-gorodskogo-okruga/byudzhet-dlya-grazhdan/index.php?ELEMENT_ID=13607</t>
  </si>
  <si>
    <t>http://zatosvetly.ru/about/info/news/13484/</t>
  </si>
  <si>
    <t>http://zatosvetly.ru/city/economics_amp_finance/byudzhet-gorodskogo-okruga/byudzhet-gorodskogo-okruga-zato-svetlyy/2020-g/</t>
  </si>
  <si>
    <t>http://zatoshihany.ru/budget/proekty-resheniy/2020/</t>
  </si>
  <si>
    <t>Городские округа</t>
  </si>
  <si>
    <t>http://zatoshihany.ru/about/info/projects/3318/</t>
  </si>
  <si>
    <t>Информационное сообщение опубликовано 27.12.2019 года, а публичные слушания прошли 17.12.2019 года. Информационное сообщение не содержит ссылку на страницу, где можно ознакомиться с проектом решения о бюджете на очередной финансовый год.</t>
  </si>
  <si>
    <t>http://zatoshihany.ru/budget/ispolnenie-byudzheta/2019/</t>
  </si>
  <si>
    <t>Раздел «Исполнение бюджета». Опубликован не в составе материалов к проекту решения о бюджете муниципального образования на очередной финансовый год</t>
  </si>
  <si>
    <r>
      <rPr>
        <sz val="10"/>
        <rFont val="Times New Roman"/>
        <family val="1"/>
        <charset val="204"/>
      </rPr>
      <t xml:space="preserve"> В целях оценки показателя учитывается официальный документ (решение/протокол), принятый по итогам публичных слушаний или общественного обсуждения и подписанный уполномоченным должностным лицом, опубликованный </t>
    </r>
    <r>
      <rPr>
        <u/>
        <sz val="10"/>
        <rFont val="Times New Roman"/>
        <family val="1"/>
        <charset val="204"/>
      </rPr>
      <t xml:space="preserve">в составе материалов к проекту решения о бюджете </t>
    </r>
    <r>
      <rPr>
        <sz val="10"/>
        <rFont val="Times New Roman"/>
        <family val="1"/>
        <charset val="204"/>
      </rPr>
      <t xml:space="preserve">муниципального образования на очередной финансовый год (очередной финансовый год и плановый период). </t>
    </r>
  </si>
  <si>
    <t>http://algay.sarmo.ru/ekstrennye-telefony/byudzhet-2020-2022.php</t>
  </si>
  <si>
    <t xml:space="preserve">Пункт  1 не  соответствует (отсутствуют показатели, характеризующие объем производства, состав населения), пункт 2 не соответствует (отсутствует прогноз на плановый период 2021-2022 годов), пункт 3 не соответствует (отсутствуют фактические значения за 2018 год и оценка за 2019 год),   пункт  4 не  соответствует (отсутствуют фактические значения за 2018 год,оценка за 2019 год и целевые показатели за 2018-2022 года), пункты 5 и 6 отсутствуют. </t>
  </si>
  <si>
    <t>Отсутствует пункт 5, пункт  1 не  соответствует (отсутствуют показатели, характеризующие объем производства, состав населения).</t>
  </si>
  <si>
    <t>http://algay.sarmo.ru/?ELEMENT_ID=4593</t>
  </si>
  <si>
    <t xml:space="preserve">По указанной ссылки информационное сообщене не размещено, только заголовок и 3 документа. В составе информационных сообщений о проведении публичных слушаний в обязательном порядке должны быть указаны дата, время, место и порядок их проведения и определения результата. Для увеличения вероятности просмотра информационного сообщения для граждан о проведении публичных слушаний по проекту решения о бюджете на 2019 год на портале (сайте) предпочтительным для публикации считается раздел  «Новости муниципального района» (обязательно со ссылкой на страницу, где можно ознакомиться с проектом решения). </t>
  </si>
  <si>
    <t>http://arkadak.sarmo.ru/byudzhet-munitsipalnogo-rayona/reshenie-o-byudzhete/byudzhet2020-proekt.php</t>
  </si>
  <si>
    <t>http://arkadak.sarmo.ru/news/obyavleniya/</t>
  </si>
  <si>
    <r>
      <t xml:space="preserve">В составе информационных сообщений о проведении публичных слушаний в обязательном порядке должны быть указаны дата, время, место и </t>
    </r>
    <r>
      <rPr>
        <u/>
        <sz val="10"/>
        <rFont val="Times New Roman"/>
        <family val="1"/>
        <charset val="204"/>
      </rPr>
      <t>порядок их проведения и определения результата</t>
    </r>
    <r>
      <rPr>
        <sz val="10"/>
        <rFont val="Times New Roman"/>
        <family val="1"/>
        <charset val="204"/>
      </rPr>
      <t>.</t>
    </r>
  </si>
  <si>
    <t>http://atkarsk.moyaokruga.ru/CityArticles.aspx?articleid=10825</t>
  </si>
  <si>
    <t>http://atkarsk.moyaokruga.ru/CityArticles.aspx?articleid=10360</t>
  </si>
  <si>
    <r>
      <t xml:space="preserve">Бюджет для граждан, разработанный на основе проекта решения о бюджете муниципального образования, должен быть опубликован  не позднее </t>
    </r>
    <r>
      <rPr>
        <u/>
        <sz val="10"/>
        <rFont val="Times New Roman"/>
        <family val="1"/>
        <charset val="204"/>
      </rPr>
      <t xml:space="preserve">даты внесения проекта решения </t>
    </r>
    <r>
      <rPr>
        <sz val="10"/>
        <rFont val="Times New Roman"/>
        <family val="1"/>
        <charset val="204"/>
      </rPr>
      <t>о бюджете муниципального образования в представительный орган (дата последнего изменения в брошюре - 26.11.2019,  а решением от 14.11.2019 года № 26-178 проект принят к рассмотрению ).</t>
    </r>
  </si>
  <si>
    <t>http://atkarsk.moyaokruga.ru/CityArticles.aspx?articleid=10429</t>
  </si>
  <si>
    <r>
      <t xml:space="preserve">Пункт  4 не  соответствует (отсутствуют фактические значения за 2018 год,оценка за 2019 год и целевые показатели за этот период). Бюджет для граждан, разработанный на основе проекта решения о бюджете муниципального образования, должен быть опубликован  не позднее </t>
    </r>
    <r>
      <rPr>
        <u/>
        <sz val="10"/>
        <rFont val="Times New Roman"/>
        <family val="1"/>
        <charset val="204"/>
      </rPr>
      <t xml:space="preserve">даты внесения проекта решения о бюджете </t>
    </r>
    <r>
      <rPr>
        <sz val="10"/>
        <rFont val="Times New Roman"/>
        <family val="1"/>
        <charset val="204"/>
      </rPr>
      <t>муниципального образования в представительный орган (дата последнего изменения в брошюре - 08.11.2019,  а решением от 30.10.2019 года № 209 проект принят к рассмотрению ).</t>
    </r>
  </si>
  <si>
    <t>http://atkarsk.moyaokruga.ru/CityArticles.aspx?articleid=10361</t>
  </si>
  <si>
    <t>http://atkarsk.moyaokruga.ru/CityArticles.aspx?articleid=10463</t>
  </si>
  <si>
    <r>
      <t xml:space="preserve">В целях оценки показателя учитывается публикация информации об участии муниципального образования в федеральных или региональных конкурсах по </t>
    </r>
    <r>
      <rPr>
        <u/>
        <sz val="10"/>
        <rFont val="Times New Roman"/>
        <family val="1"/>
        <charset val="204"/>
      </rPr>
      <t>бюджетной тематике</t>
    </r>
    <r>
      <rPr>
        <sz val="10"/>
        <rFont val="Times New Roman"/>
        <family val="1"/>
        <charset val="204"/>
      </rPr>
      <t xml:space="preserve"> на портале (сайте). Участие муниципального образования в Проекте поддержки местных инициатив не оценивается в данном показателе.</t>
    </r>
  </si>
  <si>
    <t>http://bkarabulak.sarmo.ru/index.php?option=com_content&amp;view=article&amp;id=11119&amp;Itemid=342</t>
  </si>
  <si>
    <t>Web, Word, Ехсеl</t>
  </si>
  <si>
    <t>Пункт  1 не  соответствует (не все показатели представлены в динамике 2018-2022 годов), пункт 4 не  соответствует (отсутствуют целевые показатели)</t>
  </si>
  <si>
    <t>http://bkarabulak.sarmo.ru/index.php?option=com_content&amp;view=article&amp;id=4774&amp;Itemid=372</t>
  </si>
  <si>
    <t>http://bkarabulak.sarmo.ru/index.php?option=com_content&amp;view=article&amp;id=10979&amp;Itemid=342</t>
  </si>
  <si>
    <t>http://www.admbal.ru/news/tretiy-god-podryad-balakovskiy-munitsipalnyy-rayon-zanimaet-i-mesto-po-monitoringu-otkrytosti-byudzh/</t>
  </si>
  <si>
    <t>http://www.admbal.ru/news/uvazhaemye-zhiteli-ba0lakovskogo-munitsipalnogo-rayona/</t>
  </si>
  <si>
    <t>http://baladmin.ru/administration/divisions-structure/uchastie-v-federalnykh-i-regionalnykh-konkursakh.php</t>
  </si>
  <si>
    <t>Для увеличения вероятности просмотра информационного сообщения для граждан об участии муниципального образования в проводимых в текущем году федеральных и (или) региональных конкурсах по бюджетной тематике  предпочтительным для публикации считается раздел  «Новости муниципального района»</t>
  </si>
  <si>
    <t>http://baladmin.ru/byudzhet-na-2020-god-i-planovyy-period-2021-i-2022-godov.php</t>
  </si>
  <si>
    <t>Лишняя папка в архиве</t>
  </si>
  <si>
    <t>http://baladmin.ru/news/12415/</t>
  </si>
  <si>
    <t>http://adm-baltay.ru/finansovoe-upravlenie/proekt-mestnogo-byudzheta-baltayskogo-munitsipalnogo-rayona-na-2020-god-i-planovyiy-period-2021-i-2022-godov/</t>
  </si>
  <si>
    <t>Отсутствует возможность скачать проект целиком.</t>
  </si>
  <si>
    <t>Ссылка на страницу, где размещен оцениваемый документ, не была предоставлена.</t>
  </si>
  <si>
    <t>http://вольск.рф</t>
  </si>
  <si>
    <t>Брошюра подготовлена не по проекту решения о бюджете на очередной финансовый год, а по принятому решению (будет оцениваться в I этапе п. 1.2.) (файл изменен 25.12.2019, а решением муниципального Собрания  от 16.12.2019 года № 5/50-348 утвержден бюджет Вольского муниципального района на 2020 год и на плановый период 2021 и 2022 годов).</t>
  </si>
  <si>
    <t>http://вольск.рф/?p=55485</t>
  </si>
  <si>
    <t>Ссылка на страницу, где оубликован итоговый документ (решение/протокол), принятый по результатам публичных слушаний, не предоставлена.</t>
  </si>
  <si>
    <t>http://voskresensk64.ru/administration/statistics/proekt-byudzheta/proekt-resheniya-o-byudzhete-na-2020-i-planovyy-period-2021-i-2022-god/</t>
  </si>
  <si>
    <t xml:space="preserve">Заголовок на странице - Проект решения о бюджете на 2019 и плановый период 2020 и 2021 год, название документа -Решение о бюджете на 2020 год и на плановый период 2021 и 2022 годов, а на самом деле там находится проект решения о бюджете на 2020-2022 годы </t>
  </si>
  <si>
    <t>Не указан порядковый номер приложений. Приложения размещены не по порядку.</t>
  </si>
  <si>
    <t>http://voskresensk64.ru/administration/info/news/9985/</t>
  </si>
  <si>
    <t>Нет прямой ссылки на страницу, где размещен проект, а по указанному примечанию поиск проекта затруднен.</t>
  </si>
  <si>
    <t>http://voskresensk64.ru/administration/statistics/obshchestvennoe-uchastie-/</t>
  </si>
  <si>
    <t>http://voskresensk64.ru/administration/statistics/Budget%20for%20citizens/2020-god/</t>
  </si>
  <si>
    <t>http://dergachi.sarmo.ru/novosti/?ELEMENT_ID=1629</t>
  </si>
  <si>
    <r>
      <t xml:space="preserve">В целях оценки показателя учитывается публикация информации </t>
    </r>
    <r>
      <rPr>
        <u/>
        <sz val="10"/>
        <rFont val="Times New Roman"/>
        <family val="1"/>
        <charset val="204"/>
      </rPr>
      <t xml:space="preserve">об участии муниципального образования в федеральных или региональных конкурсах по бюджетной тематике </t>
    </r>
    <r>
      <rPr>
        <sz val="10"/>
        <rFont val="Times New Roman"/>
        <family val="1"/>
        <charset val="204"/>
      </rPr>
      <t>на портале (сайте). Публикация информационного сообщения о проведении конкурса на региональном уровне без участия в нем муниципального образования не оценивается.</t>
    </r>
  </si>
  <si>
    <t>Опубликована только текстовая часть проекта решения, приложения к нему не опубликованы.</t>
  </si>
  <si>
    <t>Пункт  1 не  соответствует (отсутствуют показатели, характеризующие состав населения), пункт 2 не соответствует (нет структуры доходов бюджета Дергачевского муниципального района на 2018-2022 годы по аналогии со слайдом 22)</t>
  </si>
  <si>
    <t>http://dergachi.sarmo.ru/novosti/?ELEMENT_ID=1645</t>
  </si>
  <si>
    <t>http://duhovnitskoe.sarmo.ru/novosti/4354/</t>
  </si>
  <si>
    <t>http://duhovnitskoe.sarmo.ru/publichnye-slushaniya/?ELEMENT_ID=4540</t>
  </si>
  <si>
    <t>http://duhovnitskoe.sarmo.ru/publichnye-slushaniya/?ELEMENT_ID=4473</t>
  </si>
  <si>
    <t>По предоставленной ссылке http://duhovnitskoe.sarmo.ru/publichnye-slushaniya/?ELEMENT_ID=4474  информационное сообщение о проведении публичных слушаний по проекту решения районного Собрания Духовницкого муниципального района «О бюджете Духовницкого муниципального района на 2020 и на плановый период 2021 и 2022 годов» отсутствует. В найденном сообщении отсутствует  порядок их проведения и определения результата, а также ссылка на сам документ.</t>
  </si>
  <si>
    <t>http://duhovnitskoe.sarmo.ru/predstavitelnyy-organ/npa/mpa-2019/?ELEMENT_ID=4478</t>
  </si>
  <si>
    <t>http://duhovnitskoe.sarmo.ru/byudzhet-dlya-grazhdan/byudzhet-dlya-grazhdan/</t>
  </si>
  <si>
    <t>http://ekaterinovka.sarmo.ru/rayonnoe-sobranie/2019-god.php</t>
  </si>
  <si>
    <t>Отсутствуют пункты 4,6,7. Проект принят к рассмотрению 28.11.2019 г, файл изменен 23.12.2019</t>
  </si>
  <si>
    <t>http://adminemr.ru/byudzhet-i-finansy/byudzhet/proekt-resheniya-o-byudzhete-ershovskogo-munitsipalnogo-rayona-saratovskoy-oblasti-na-2020-god-i-na/</t>
  </si>
  <si>
    <t>Лишние папки и файлы в архиве проекта решения</t>
  </si>
  <si>
    <t>Word,</t>
  </si>
  <si>
    <t>http://adminemr.ru/byudzhet-i-finansy/byudzhet-dlya-grazhdan/</t>
  </si>
  <si>
    <t>http://adminemr.ru/raion-sobr/resheniya/2019%20-resheniya/Решение%20№17-107%20от%2018.11.19.doc</t>
  </si>
  <si>
    <t>Ссылка дана на документ Word. Информационное сообщение о проведении публичных слушаний на сайте не найдено.</t>
  </si>
  <si>
    <t>http://ivanteevka.sarmo.ru/novyy-razdel/?ELEMENT_ID=5494</t>
  </si>
  <si>
    <t>http://ivanteevka.sarmo.ru/byudzhet-dlya-grazhdan/proekt-byudzheta-dlya-grazhdan/proekt-resheniya-byudzheta-na-2020-god/</t>
  </si>
  <si>
    <t>http://ivanteevka.sarmo.ru/byudzhet-dlya-grazhdan/byudzhet-dlya-grazhdan/2020/</t>
  </si>
  <si>
    <t>По представленной ссылке размещены информационные сообщения о прошедших заседаниях районного собрания.  Информационное сообщение о проведении публичных слушаний на сайте не найдено.</t>
  </si>
  <si>
    <t>http://kalininsk.sarmo.ru/byudzhet/byudzhet-munitsipalnogo-rayona/</t>
  </si>
  <si>
    <t>По предоставленной ссылке проект решения о бюджете муниципального образования на очередной финансовый год не обнаружен (только принятое решение о бюджете), только принятое решение Калининского районного Собрания Калининского муниципального района Саратовской области от 4 декабря 2019 года № 34-243 «О бюджете Калининского муниципального района на 2020 год и на плановый период 2021 и 2022 годов».</t>
  </si>
  <si>
    <r>
      <t xml:space="preserve">По предоставленной ссылке официальный документ (решение/протокол), принятый по итогам публичных слушаний, не обнаружен. В целях оценки показателя учитывается официальный документ (решение/протокол), принятый по итогам публичных слушаний или общественного обсуждения и подписанный уполномоченным должностным лицом, </t>
    </r>
    <r>
      <rPr>
        <u/>
        <sz val="10"/>
        <rFont val="Times New Roman"/>
        <family val="1"/>
        <charset val="204"/>
      </rPr>
      <t xml:space="preserve">опубликованный в составе материалов к проекту </t>
    </r>
    <r>
      <rPr>
        <sz val="10"/>
        <rFont val="Times New Roman"/>
        <family val="1"/>
        <charset val="204"/>
      </rPr>
      <t>решения о бюджете муниципального образования на очередной финансовый год.</t>
    </r>
  </si>
  <si>
    <t>Ссылка дана на решение о назначении публичных слушаний. Информационное сообщение о проведении публичных слушаний на сайте не найдено.</t>
  </si>
  <si>
    <t>По предоставленной ссылке проект решения о бюджете муниципального образования на очередной финансовый год не обнаружен (только принятое решение о бюджете), только принятое решение Красноармейского районного Собрания Саратовской области от 20 декабря 2019 года № 100 «О бюджете Красноармейского муниципального района на 2020 год и на плановый период 2021 и 2022 годов».</t>
  </si>
  <si>
    <t>https://krasnoarmeysk64.ru/krasnoarmeyskiy-rayon/byudzhet/byudzhet-dlya-grazhdan/</t>
  </si>
  <si>
    <t>https://krasnoarmeysk64.ru/upload/medialibrary/0ea/0ea4a8ff76b47de1336b89f40ed8a636.doc</t>
  </si>
  <si>
    <r>
      <t xml:space="preserve"> В целях оценки показателя учитывается официальный документ (решение/протокол), принятый по итогам публичных слушаний или общественного обсуждения и подписанный уполномоченным должностным лицом, опубликованный </t>
    </r>
    <r>
      <rPr>
        <u/>
        <sz val="10"/>
        <rFont val="Times New Roman"/>
        <family val="1"/>
        <charset val="204"/>
      </rPr>
      <t xml:space="preserve">в составе материалов к проекту решения о бюджете </t>
    </r>
    <r>
      <rPr>
        <sz val="10"/>
        <rFont val="Times New Roman"/>
        <family val="1"/>
        <charset val="204"/>
      </rPr>
      <t xml:space="preserve">муниципального образования на очередной финансовый год (очередной финансовый год и плановый период). </t>
    </r>
  </si>
  <si>
    <r>
      <t xml:space="preserve">Предоставлена ссылка на решение публичных слушаний от  12 декабря 2018 года. В целях оценки показателя учитывается официальный документ (решение/протокол), принятый по итогам публичных слушаний или общественного обсуждения и подписанный уполномоченным должностным лицом, опубликованный </t>
    </r>
    <r>
      <rPr>
        <u/>
        <sz val="10"/>
        <rFont val="Times New Roman"/>
        <family val="1"/>
        <charset val="204"/>
      </rPr>
      <t>в составе материалов к проекту решения</t>
    </r>
    <r>
      <rPr>
        <sz val="10"/>
        <rFont val="Times New Roman"/>
        <family val="1"/>
        <charset val="204"/>
      </rPr>
      <t xml:space="preserve"> о бюджете муниципального образования на очередной финансовый год (очередной финансовый год и плановый период). </t>
    </r>
  </si>
  <si>
    <t>Для увеличения вероятности просмотра информационного сообщения для граждан о проведении публичных слушаний предпочтительным для публикации считается раздел  «Новости муниципального района» на главной странице (обязательно со ссылкой на страницу, где можно ознакомиться с проектом решения).</t>
  </si>
  <si>
    <t>В заключении публичного слушания по обсуждению проекта бюджета Краснокутского муниципального района на 2020 год и на плановый период 2021 и 2022 годов отсутствует дата документа.</t>
  </si>
  <si>
    <t xml:space="preserve">По предоставленной ссылке http://krasny-kut.ru/krasnokutskij_rajon/finansy/byudzhet_rajona/ размещено принятое решение Собрания депутатов Краснокутского муниципального района от 23 декабря 2019 года №101 «О бюджете Краснокутского муниципального района на 2020 год и на плановый период 2021 и 2022 годов» </t>
  </si>
  <si>
    <t>http://adminkmr.ru/index.php?option=com_content&amp;view=article&amp;id=4550:2019-11-27-05-41-11&amp;catid=34:%D0%9E%D1%81%D0%BD%D0%BE%D0%B2%D0%BD%D0%B0%D1%8F%20%D0%BA%D0%B0%D1%82%D0%B5%D0%B3%D0%BE%D1%80%D0%B8%D1%8F</t>
  </si>
  <si>
    <t>http://adminkmr.ru/index.php?option=com_content&amp;view=article&amp;id=4529:2020&amp;catid=34:%D0%9E%D1%81%D0%BD%D0%BE%D0%B2%D0%BD%D0%B0%D1%8F%20%D0%BA%D0%B0%D1%82%D0%B5%D0%B3%D0%BE%D1%80%D0%B8%D1%8F</t>
  </si>
  <si>
    <t>http://adm.lysyegory.ru/base/6182-v-ramkah-realizacii-proekta-podderzhki-mestnyh-iniciativ-priobretaetsja-scenicheskii-kompleks.html</t>
  </si>
  <si>
    <t>http://adm.lysyegory.ru/base/6481-publichnye-slushanija.html</t>
  </si>
  <si>
    <r>
      <t xml:space="preserve">В составе информационных сообщений о проведении публичных слушаний в обязательном порядке должны быть указаны дата, время, место и </t>
    </r>
    <r>
      <rPr>
        <u/>
        <sz val="10"/>
        <rFont val="Times New Roman"/>
        <family val="1"/>
        <charset val="204"/>
      </rPr>
      <t>порядок их проведения и определения результата</t>
    </r>
    <r>
      <rPr>
        <sz val="10"/>
        <rFont val="Times New Roman"/>
        <family val="1"/>
        <charset val="204"/>
      </rPr>
      <t>, а также с</t>
    </r>
    <r>
      <rPr>
        <u/>
        <sz val="10"/>
        <rFont val="Times New Roman"/>
        <family val="1"/>
        <charset val="204"/>
      </rPr>
      <t>сылка на раздел портала</t>
    </r>
    <r>
      <rPr>
        <sz val="10"/>
        <rFont val="Times New Roman"/>
        <family val="1"/>
        <charset val="204"/>
      </rPr>
      <t xml:space="preserve">, где можно ознакомиться с проектом решения о бюджете на очередной финансовый год.  </t>
    </r>
  </si>
  <si>
    <t>http://adm.lysyegory.ru/base/6568-protokol-publichnyh-slushanii-po-proektu-byudzheta-lysogorskogo-municipalnogo-raiona-na-2020-god-i-planovyi-period-2021-i-2022-godov.html</t>
  </si>
  <si>
    <t>http://adm.lysyegory.ru/base/6427-proekt-byudzheta-lysogorskogo-municipalnogo-raiona-na-2020-god-i-na-planovyi-period-2021-i-2022-godov.html</t>
  </si>
  <si>
    <t>http://adm.lysyegory.ru/base/6428-byudzhet-dlja-grazhdan-proekt-byudzheta-lysogorskogo-municipalnogo-raiona-na-2020-god-i-na-planovyi-period-2021-i-2022-godov.html</t>
  </si>
  <si>
    <t>http://marksadm.ru/news/5567-publichnye-slushaniya-po-proektu-resheniya-sobraniya-marksovskogo-municipalnogo-rayona-o-byudzhete-marksovskogo-municipalnogo-rayona-na-2020-god-i-na-planovyy-period-2021-i-2022-godov.html</t>
  </si>
  <si>
    <t>http://www.nbfin.ru/allnews/</t>
  </si>
  <si>
    <t>http://www.nbfin.ru/resheniya_o_byudzhetah/novoburasskogo_municipal_nogo_rajona/proekt_resheniya_o_byudzhete/na_2020_god/</t>
  </si>
  <si>
    <t>http://www.nbfin.ru/byudzhet_dlya_grazhdan1/novoburasskij_municipal_nyj_rajon/2020_god/</t>
  </si>
  <si>
    <t>http://novouzensk.ru/about/info/news/10931/</t>
  </si>
  <si>
    <r>
      <t xml:space="preserve">В составе информационных сообщений о проведении публичных слушаний (отдельного, не в составе другого сообщения) в обязательном порядке должны быть указаны дата, время, место и </t>
    </r>
    <r>
      <rPr>
        <u/>
        <sz val="10"/>
        <rFont val="Times New Roman"/>
        <family val="1"/>
        <charset val="204"/>
      </rPr>
      <t>порядок их проведения и определения результата</t>
    </r>
    <r>
      <rPr>
        <sz val="10"/>
        <rFont val="Times New Roman"/>
        <family val="1"/>
        <charset val="204"/>
      </rPr>
      <t xml:space="preserve">, а также прямая ссылка на раздел портала, где можно ознакомиться с проектом решения. </t>
    </r>
  </si>
  <si>
    <t>http://novouzensk.ru/budget%20for%20people/byudzhet-dlya-grazhdan-2020/index.php</t>
  </si>
  <si>
    <t>Отсутствует пункт 5.</t>
  </si>
  <si>
    <t xml:space="preserve">http://novouzensk.ru/city/budget.php </t>
  </si>
  <si>
    <t>http://ozinki.sarmo.ru/byudzhet/byudzhet-munitsipalnogo-rayona.php?ELEMENT_ID=4397</t>
  </si>
  <si>
    <r>
      <t xml:space="preserve">В составе информационных сообщений о проведении публичных слушаний в обязательном порядке должны быть указаны дата, время, место и </t>
    </r>
    <r>
      <rPr>
        <u/>
        <sz val="10"/>
        <rFont val="Times New Roman"/>
        <family val="1"/>
        <charset val="204"/>
      </rPr>
      <t>порядок их проведения и определения результата.</t>
    </r>
    <r>
      <rPr>
        <sz val="10"/>
        <rFont val="Times New Roman"/>
        <family val="1"/>
        <charset val="204"/>
      </rPr>
      <t xml:space="preserve"> Для увеличения вероятности просмотра информационного сообщения для граждан о проведении публичных слушаний предпочтительным для публикации считается раздел  «Новости муниципального района» на главной странице (обязательно со ссылкой на страницу, где можно ознакомиться с проектом решения).</t>
    </r>
  </si>
  <si>
    <t>http://ozinki.sarmo.ru/byudzhet/byudzhet-dlya-grazhdan.php?ELEMENT_ID=4362</t>
  </si>
  <si>
    <t>По предоставленной ссылке http://ozinki.sarmo.ru/byudzhet/byudzhet-munitsipalnogo-rayona.php?ELEMENT_ID=4397 отсутствует брошюра, подготовленная  по проекту решения о бюджете на очередной финансовый год. В разделе «Бюджет для граждан/2020» найден документ с наименованием  «Бюджет для граждан к проекту решения «О бюджете Озинского муниципального района на 2020 год на плановый период 2021 и 2022 года»» с датой редактирования 23.12.2019 года, то есть уже после принятия решения о бюджете.</t>
  </si>
  <si>
    <t xml:space="preserve">Отсутствует текстовая часть документа. С документа с наименованием «Проект  бюджета Перелюбского муниципального района Саратовской области на 2020 год и на плановый период 2021 и 2022 годов» происходит открытие пояснительной записки, а не текстовой части проекта. </t>
  </si>
  <si>
    <t>https://petrovsk64.ru/sub-org/fin-upr/otkrytyy-byudzhet/byudzhet-dlya-grazhdan/</t>
  </si>
  <si>
    <t>Для увеличения вероятности просмотра информационного сообщения для граждан о проведении публичных слушаний предпочтительным для публикации считается раздел  «Новости муниципального района» на главной странице (обязательно со ссылкой на страницу, где можно ознакомиться с проектом решения)..</t>
  </si>
  <si>
    <t>https://petrovsk64.ru/sub-org/fin-upr/otkrytyy-byudzhet/byudzhet/proekt-resheniya-o-byudzhete/na-2020-god/</t>
  </si>
  <si>
    <t>https://petrovsk64.ru/sub-org/fin-upr/otkrytyy-byudzhet/byudzhet/proekt-resheniya-o-byudzhete/na-2020-god/materialy-k-proektu/</t>
  </si>
  <si>
    <t>По предоставленной ссылке информационное сообщение для граждан о проведении публичных слушаний размещено в документе Word, с датой редактирования 02.12.2019 года, хотя сами слушания прошли 29.11.2019 года. Для увеличения вероятности просмотра информационного сообщения для граждан о проведении публичных слушаний предпочтительным для публикации считается раздел  «Новости муниципального района» на главной странице (обязательно со ссылкой на страницу, где можно ознакомиться с проектом решения).</t>
  </si>
  <si>
    <t>http://piterka.sarmo.ru/byudzhet-piterskogo-mr/proekt-byudzheta/proekt-2020.php</t>
  </si>
  <si>
    <t>http://piterka.sarmo.ru/byudzhet-piterskogo-mr/byudzhet-dlya-grazhdan/byudzhet2020.php</t>
  </si>
  <si>
    <t>http://pugachev-adm.ru/naznachenyi-publichnyie-slushaniya-18.html</t>
  </si>
  <si>
    <t>http://pugachev-adm.ru/2020-3</t>
  </si>
  <si>
    <t>http://pugachev-adm.ru/2020-2</t>
  </si>
  <si>
    <t>http://pugachev-adm.ru/2019-10</t>
  </si>
  <si>
    <t>http://rovnoe.sarmo.ru/byudzhet/reshenie-byudzheta-na-2017-god/2020-god.php?clear_cache=Y</t>
  </si>
  <si>
    <t>http://rovnoe.sarmo.ru/novosti/2742/</t>
  </si>
  <si>
    <t xml:space="preserve">Указывайте ссылку на конкретную новость, а не на раздел «Новости муниципального района» </t>
  </si>
  <si>
    <t>http://romanovka.sarmo.ru/?ELEMENT_ID=1483</t>
  </si>
  <si>
    <t>http://romanovka.sarmo.ru/novosti-v-rayone/?ELEMENT_ID=1412</t>
  </si>
  <si>
    <t>http://rtishevo.sarmo.ru/finansovyy-organ/rtishchevskiy-munitsipalnyy-rayon/2020-god/reshenie-o-proekte-byudzheta-munitsipalnogo-rayona/</t>
  </si>
  <si>
    <t>http://rtishevo.sarmo.ru/novosti/novosti/7193/</t>
  </si>
  <si>
    <t>Отсутствует пункт 5, пункт  1 не  соответствует (показатели, характеризующие общую численность населения не представлены в динамике 2018-2022 годов), пункт 2 не соответствует (отсутствуют данные по 2018 году), пункт 4 не соответствует  (сведения о расходах  бюджета муниципального образования на реализацию муниципальных программ не представлены в динамике 2018-2022 годов). На слайде 81 наименование столбцов вводит пользователя в заблуждение (пример: на 01.01.2019 год  - это за 2018 год, а написано - за 2017 год).</t>
  </si>
  <si>
    <t>Отсутствует пункт 5, пункт  1 не  соответствует (отсутствуют показатели, характеризующие общую численность населения), пункт 4 не соответствует (отсуствуют целевые показатели).</t>
  </si>
  <si>
    <t>Отсутствуют пункты 5,6, пункт  1 не  соответствует (отсутствуют показатели, характеризующие состав населения),пункт 4 не соотвествует  (сведения о расходах  бюджета муниципального образования на реализацию муниципальных программ не представлены в динамике 2018-2022 годов, отсутствуют целевые показатели)</t>
  </si>
  <si>
    <t xml:space="preserve">Отсутствует пункт 5, пункт 1 не соответствует (показатели, характеризующие объемы производства, численность и состав населения и т.д. не представлены в динамике 2018-2022 годов),  пункт 3 не соответствует (расходы по подразделамне представлены в динамике 2018-2022 годов), пункт 6 не  соответствует  (данные не представлены в динамике 2018-2022 годов). </t>
  </si>
  <si>
    <t>Пункт 4 не соответствует  (отсутствуют сведения о финансировании по муниципальным программам за 2018 и 2019 года).</t>
  </si>
  <si>
    <t>Пункт 4 не соответствует  (отсутствуют сведения о целевых показателях по муниципальным программам ).</t>
  </si>
  <si>
    <t>Отсутствует пункт 5, пункт  1 не  соответствует (отсутствуют показатели, характеризующие объем производства, состав населения), пункт 4 не  соответствует (отсутствуют данные о финансировании за 2018 и 2019 года, а также информация о целевых показателях за период 2018-2022 годов), пункт 6 не  соответствует  (данные не представлены в линамике 2018-2022 годов).</t>
  </si>
  <si>
    <t>Отсутствуют п.5, пункт  1 не  соответствует (отсутствуют показатели, характеризующие общую численность населения), пункт 2 не соответствует (отсутствует структура доходов бюджета в динамике за 2018-2022 годы), пункт 3 не соответствует (отсутствуют фактические значения за 2018 год и оценка за 2019 год), пункт 4 не соответствует (отсутствуют целевые показатели). Проект принят к рассмотрению 28.11.2019 г, файл изменен 31.12.2019</t>
  </si>
  <si>
    <t>Пункт  1 не  соответствует (отсутствуют показатели, характеризующие общую численность населения), пункт 4 не  соответствует (отсутствуют данные о финансировании за 2018 и 2019 года, а также информация о целевых показателях за период 2018-2022 годов)</t>
  </si>
  <si>
    <r>
      <rPr>
        <sz val="10"/>
        <rFont val="Times New Roman"/>
        <family val="1"/>
        <charset val="204"/>
      </rPr>
      <t>Отсутствует пункт 5, пункт  1 не  соответствует (показатели, характеризующие  состав населения, представлены не в динамике 2018-2022 годов),  пункт 4 не соотвествует (сведения о расходах  бюджета муниципального образования на реализацию муниципальных программ представлены общей суммы, без разбивки по программ, отсутствуют целевые показатели), пункт 6 не  соответствует (данные не представлены в динамике 2018-2022 годов).</t>
    </r>
    <r>
      <rPr>
        <sz val="10"/>
        <color rgb="FFFF0000"/>
        <rFont val="Times New Roman"/>
        <family val="1"/>
        <charset val="204"/>
      </rPr>
      <t xml:space="preserve"> </t>
    </r>
  </si>
  <si>
    <t>https://sam64.ru/ekonomika-i-byudzhet/byudzhet/proekt-byudzheta/</t>
  </si>
  <si>
    <t>Приложения 1 и 15 размещены без кратких или полных наименований. Дата последнего редактирования в документе - 05.12.2019 года.</t>
  </si>
  <si>
    <t>https://sam64.ru/ekonomika-i-byudzhet/byudzhet/byudzhet-dlya-grazhdan/</t>
  </si>
  <si>
    <r>
      <t xml:space="preserve">Брошюра подготовлена </t>
    </r>
    <r>
      <rPr>
        <u/>
        <sz val="10"/>
        <rFont val="Times New Roman"/>
        <family val="1"/>
        <charset val="204"/>
      </rPr>
      <t>не по проекту решения о бюджете</t>
    </r>
    <r>
      <rPr>
        <sz val="10"/>
        <rFont val="Times New Roman"/>
        <family val="1"/>
        <charset val="204"/>
      </rPr>
      <t xml:space="preserve"> на очередной финансовый год, а по принятому решению! (будет оцениваться в I этапе п. 1.2.) Дата последнего изменения в брошюре - 12.12.2019 года,  бюджет принят решением от 06.12.2019 года № 281.</t>
    </r>
  </si>
  <si>
    <t>https://sam64.ru/ekonomika-i-byudzhet/byudzhet/publichnye-slushaniya/</t>
  </si>
  <si>
    <t>По предоставленной ссылке размещено постановление о назначении публичных слушаний по проекту решения о бюджете. Для увеличения вероятности просмотра информационного сообщения для граждан о проведении публичных слушаний по проекту решения о бюджете на 2019 год на портале (сайте) предпочтительным для публикации считается раздел  «Новости муниципального района» (обязательно со ссылкой на страницу, где можно ознакомиться с проектом решения).</t>
  </si>
  <si>
    <t>http://saratovskiyraion.ru/mestnyy-byudzhet/proekt-byudzheta/</t>
  </si>
  <si>
    <r>
      <t xml:space="preserve">Дата последнего редактирования файлов приложений к проекту бюджета - </t>
    </r>
    <r>
      <rPr>
        <u/>
        <sz val="10"/>
        <rFont val="Times New Roman"/>
        <family val="1"/>
        <charset val="204"/>
      </rPr>
      <t>14.01.2020</t>
    </r>
    <r>
      <rPr>
        <sz val="10"/>
        <rFont val="Times New Roman"/>
        <family val="1"/>
        <charset val="204"/>
      </rPr>
      <t xml:space="preserve"> года</t>
    </r>
  </si>
  <si>
    <t>http://saratovskiyraion.ru/mestnyy-byudzhet/publichnye-slushaniya/</t>
  </si>
  <si>
    <t>http://saratovskiyraion.ru/mestnyy-byudzhet/byudzhet-dlya-grazhdan/</t>
  </si>
  <si>
    <t xml:space="preserve"> Отсутствует пункт 5, пункт  1 не  соответствует (показатели, характеризующие общую численность населения не представлены в динамике 2018-2022 годов), пункт 4 не соответствует  ( не по всем муниципальным программам целевые показатели  представлены в динамике 2018-2022 годов), пункт 6 не  соответствует (данные не представлены в динамике 2018-2022 годов). </t>
  </si>
  <si>
    <t>https://stepnoe-adm.ru/administration/use-budget-funds/byudzhet-dlya-grazhdan/</t>
  </si>
  <si>
    <t>https://stepnoe-adm.ru/administration/use-budget-funds/mestnyy-byudzhet/</t>
  </si>
  <si>
    <t>По предоставленной ссылке документ с наименованием «Протокол публичных слушаний по проекту решения Муниципального Собрания Советского муниципального района «О бюджете Советского муниципального района на 2020 год и на плановый период 2021 и 2022 годов»» не открывается, выдает ошибку.</t>
  </si>
  <si>
    <t>Предоставляйте прямую ссылку на страницу, где размещен оцениваемый документ.</t>
  </si>
  <si>
    <t>http://tatishevo.saratov.gov.ru/index.php?option=com_content&amp;view=article&amp;id=4933:--------2020-&amp;catid=46:2009-12-20-17-15-45&amp;Itemid=81</t>
  </si>
  <si>
    <r>
      <t xml:space="preserve">Предоставляйте прямую ссылку на страницу, где размещен оцениваемый документ. Брошюра подготовлена </t>
    </r>
    <r>
      <rPr>
        <u/>
        <sz val="10"/>
        <rFont val="Times New Roman"/>
        <family val="1"/>
        <charset val="204"/>
      </rPr>
      <t>не по проекту решения о бюджете на очередной финансовый год</t>
    </r>
    <r>
      <rPr>
        <sz val="10"/>
        <rFont val="Times New Roman"/>
        <family val="1"/>
        <charset val="204"/>
      </rPr>
      <t>, а по принятому решению! (будет оцениваться в I этапе п. 1.2.) Дата последнего изменения в брошюре - 28.12.2019 года,  бюджет принят решением от 17.12.2019 года № 16/79</t>
    </r>
  </si>
  <si>
    <t>http://turki.sarmo.ru/novosti/1056/</t>
  </si>
  <si>
    <t>http://turki.sarmo.ru/otkrytyy-byudzhet/byudzhet-turkovskogo-munitsipalnogo-rayona/2019/</t>
  </si>
  <si>
    <t xml:space="preserve"> В документе отсутствует подпись должностного лица. Не соблюден формат размещения официального документа.  </t>
  </si>
  <si>
    <t>http://turki.sarmo.ru/otkrytyy-byudzhet/obshchestvennoe-uchastie/publichnye-slushaniya-po-proektu-resheniya-o-byudzhete-na-2020-god/</t>
  </si>
  <si>
    <t xml:space="preserve"> Пункт 5 отсутствует, пункт  1 не  соответствует (отсутствуют показатели, характеризующие состав населения), пункт 2 не  соответствует (отсутствуют данные по видам безвозмездных поступленией в динамике 2018-2022 годов), пункт 4 не соответствует  (отсутствуют сведения о расходах  бюджета муниципального образования на реализацию муниципальных программ  в 2018 году, целевые показатели не представлены в динамике 2018-2022 годов). </t>
  </si>
  <si>
    <t>http://fedormr.ru/byudzhet/2020/index.php</t>
  </si>
  <si>
    <t>http://fedormr.ru/?ELEMENT_ID=318</t>
  </si>
  <si>
    <t>http://fedormr.ru/byudzhet/2020</t>
  </si>
  <si>
    <t>http://hvalynsk.sarmo.ru/administratsiya-khvalynskogo-munitsipalnogo-rayona/byudzhet/proekt-byudzheta.php</t>
  </si>
  <si>
    <t>Все приложения размещены в одном файле.</t>
  </si>
  <si>
    <t>Пункт 4 не соответствует  (не по всем муниципальным программам целевые показатели  представлены в динамике 2018-2022 годов)</t>
  </si>
  <si>
    <t>http://hvalynsk.sarmo.ru/administratsiya-khvalynskogo-munitsipalnogo-rayona/byudzhet/index.php</t>
  </si>
  <si>
    <r>
      <t xml:space="preserve">В составе информационных сообщений о проведении публичных слушаний в обязательном порядке должны быть указаны дата, время, место и </t>
    </r>
    <r>
      <rPr>
        <u/>
        <sz val="10"/>
        <rFont val="Times New Roman"/>
        <family val="1"/>
        <charset val="204"/>
      </rPr>
      <t>порядок их проведения и определения результата</t>
    </r>
    <r>
      <rPr>
        <sz val="10"/>
        <rFont val="Times New Roman"/>
        <family val="1"/>
        <charset val="204"/>
      </rPr>
      <t>, а также</t>
    </r>
    <r>
      <rPr>
        <u/>
        <sz val="10"/>
        <rFont val="Times New Roman"/>
        <family val="1"/>
        <charset val="204"/>
      </rPr>
      <t xml:space="preserve"> ссылка на раздел портала</t>
    </r>
    <r>
      <rPr>
        <sz val="10"/>
        <rFont val="Times New Roman"/>
        <family val="1"/>
        <charset val="204"/>
      </rPr>
      <t>, где можно ознакомиться с проектом решения о бюджете на очередной финансовый год.  Для увеличения вероятности просмотра информационного сообщения для граждан о проведении публичных слушаний по проекту решения о бюджете на 2019 год на портале (сайте) предпочтительным для публикации считается раздел  «Новости муниципального района» (обязательно со ссылкой на страницу, где можно ознакомиться с проектом решения).</t>
    </r>
  </si>
  <si>
    <t>http://hvalynsk.sarmo.ru/administratsiya-khvalynskogo-munitsipalnogo-rayona/byudzhet/dokumenty.php</t>
  </si>
  <si>
    <t>http://www.engels-city.ru/informatsiya-o-konkursakh-po-byudzhetnoj-tematike/61323-podvedeny-itogi-regionalnogo-konkursa-byudzhet-dlya-grazhdan-v-2019-godu</t>
  </si>
  <si>
    <t>http://www.engels-city.ru/publichnye-slushaniya/60267-proekt-resheniya-ob-utverzhdenii-byudzheta-rajona-na-2020-god-i-planovyj-period-2021-i-2022-godov</t>
  </si>
  <si>
    <t>http://www.engels-city.ru/publichnye-slushaniya/60467-zaklyuchenie-o-rezultatakh-provedeniya-publichnykh-slushanij-po-proektu-byudzheta-engelsskogo-munitsipalnogo-rajona-na-2020-god-i-na-planovyj-period-2021-i-2022-godov</t>
  </si>
  <si>
    <t>http://www.engels-city.ru/news-line/60197-sostoyatsya-publichnye-slushaniya-po-proektu-byudzheta-rajona-na-2020-god-i-planovyj-period-2021-i-2022-godov</t>
  </si>
  <si>
    <t>http://www.engels-city.ru/byudzhet-dlya-grazhdan</t>
  </si>
  <si>
    <t>Ссылка не предоставлена, информационное сообщение о проведении публичных слушаний на сайте не найдено.</t>
  </si>
  <si>
    <t>9.3. Участие муниципального образования в проводимых в текущем году федеральных и (или) региональных конкурсах по бюджетной тематике и  опубликование информации об этом  на портале (сайте).</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</si>
</sst>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р_._-;\-* #,##0.00_р_._-;_-* &quot;-&quot;??_р_._-;_-@_-"/>
    <numFmt numFmtId="165" formatCode="#,##0.0"/>
    <numFmt numFmtId="166" formatCode="0.0"/>
  </numFmts>
  <fonts count="38" x14ac:knownFonts="1">
    <font>
      <sz val="11"/>
      <color theme="1"/>
      <name val="Calibri"/>
      <family val="2"/>
      <charset val="204"/>
      <scheme val="minor"/>
    </font>
    <font>
      <sz val="11"/>
      <color indexed="8"/>
      <name val="Calibri"/>
      <family val="2"/>
    </font>
    <font>
      <sz val="10"/>
      <name val="Times New Roman"/>
      <family val="1"/>
      <charset val="204"/>
    </font>
    <font>
      <b/>
      <sz val="10"/>
      <name val="Times New Roman"/>
      <family val="1"/>
      <charset val="204"/>
    </font>
    <font>
      <sz val="10"/>
      <name val="Arial Cyr"/>
      <charset val="204"/>
    </font>
    <font>
      <b/>
      <i/>
      <sz val="10"/>
      <name val="Times New Roman"/>
      <family val="1"/>
      <charset val="204"/>
    </font>
    <font>
      <sz val="10"/>
      <name val="Arial"/>
      <family val="2"/>
      <charset val="204"/>
    </font>
    <font>
      <sz val="10"/>
      <color indexed="8"/>
      <name val="Arial"/>
      <family val="2"/>
      <charset val="204"/>
    </font>
    <font>
      <sz val="11"/>
      <color theme="1"/>
      <name val="Calibri"/>
      <family val="2"/>
      <charset val="204"/>
      <scheme val="minor"/>
    </font>
    <font>
      <b/>
      <sz val="10"/>
      <color rgb="FF000000"/>
      <name val="Arial Cyr"/>
    </font>
    <font>
      <u/>
      <sz val="11"/>
      <color theme="10"/>
      <name val="Calibri"/>
      <family val="2"/>
      <charset val="204"/>
      <scheme val="minor"/>
    </font>
    <font>
      <sz val="10"/>
      <color theme="1"/>
      <name val="Times New Roman"/>
      <family val="1"/>
      <charset val="204"/>
    </font>
    <font>
      <b/>
      <sz val="9"/>
      <color theme="1"/>
      <name val="Times New Roman"/>
      <family val="1"/>
      <charset val="204"/>
    </font>
    <font>
      <sz val="9"/>
      <color theme="1"/>
      <name val="Times New Roman"/>
      <family val="1"/>
      <charset val="204"/>
    </font>
    <font>
      <sz val="10"/>
      <color theme="1"/>
      <name val="Calibri"/>
      <family val="2"/>
      <charset val="204"/>
      <scheme val="minor"/>
    </font>
    <font>
      <sz val="10"/>
      <color rgb="FFC00000"/>
      <name val="Times New Roman"/>
      <family val="1"/>
      <charset val="204"/>
    </font>
    <font>
      <b/>
      <sz val="10"/>
      <color theme="1"/>
      <name val="Times New Roman"/>
      <family val="1"/>
      <charset val="204"/>
    </font>
    <font>
      <b/>
      <sz val="10"/>
      <color rgb="FFC00000"/>
      <name val="Times New Roman"/>
      <family val="1"/>
      <charset val="204"/>
    </font>
    <font>
      <i/>
      <sz val="10"/>
      <color theme="1"/>
      <name val="Times New Roman"/>
      <family val="1"/>
      <charset val="204"/>
    </font>
    <font>
      <i/>
      <sz val="10"/>
      <color theme="1"/>
      <name val="Calibri"/>
      <family val="2"/>
      <charset val="204"/>
      <scheme val="minor"/>
    </font>
    <font>
      <sz val="10"/>
      <color rgb="FFFF0000"/>
      <name val="Times New Roman"/>
      <family val="1"/>
      <charset val="204"/>
    </font>
    <font>
      <sz val="10"/>
      <color rgb="FFFF0000"/>
      <name val="Calibri"/>
      <family val="2"/>
      <charset val="204"/>
      <scheme val="minor"/>
    </font>
    <font>
      <b/>
      <sz val="10"/>
      <color theme="1"/>
      <name val="Calibri"/>
      <family val="2"/>
      <charset val="204"/>
      <scheme val="minor"/>
    </font>
    <font>
      <sz val="10"/>
      <color rgb="FF000000"/>
      <name val="Times New Roman"/>
      <family val="1"/>
      <charset val="204"/>
    </font>
    <font>
      <sz val="10"/>
      <color rgb="FFC00000"/>
      <name val="Calibri"/>
      <family val="2"/>
      <charset val="204"/>
      <scheme val="minor"/>
    </font>
    <font>
      <i/>
      <sz val="10"/>
      <color rgb="FFC00000"/>
      <name val="Times New Roman"/>
      <family val="1"/>
      <charset val="204"/>
    </font>
    <font>
      <b/>
      <sz val="10"/>
      <color rgb="FF000000"/>
      <name val="Times New Roman"/>
      <family val="1"/>
      <charset val="204"/>
    </font>
    <font>
      <b/>
      <sz val="12"/>
      <color theme="1"/>
      <name val="Times New Roman"/>
      <family val="1"/>
      <charset val="204"/>
    </font>
    <font>
      <u/>
      <sz val="10"/>
      <name val="Times New Roman"/>
      <family val="1"/>
      <charset val="204"/>
    </font>
    <font>
      <b/>
      <i/>
      <sz val="10"/>
      <color theme="1"/>
      <name val="Times New Roman"/>
      <family val="1"/>
      <charset val="204"/>
    </font>
    <font>
      <b/>
      <i/>
      <sz val="10"/>
      <color rgb="FF000000"/>
      <name val="Times New Roman"/>
      <family val="1"/>
      <charset val="204"/>
    </font>
    <font>
      <b/>
      <sz val="12"/>
      <color rgb="FF000000"/>
      <name val="Times New Roman"/>
      <family val="1"/>
      <charset val="204"/>
    </font>
    <font>
      <sz val="12"/>
      <color theme="1"/>
      <name val="Calibri"/>
      <family val="2"/>
      <charset val="204"/>
      <scheme val="minor"/>
    </font>
    <font>
      <u/>
      <sz val="10"/>
      <color rgb="FFFF0000"/>
      <name val="Times New Roman"/>
      <family val="1"/>
      <charset val="204"/>
    </font>
    <font>
      <b/>
      <sz val="10"/>
      <color rgb="FFFF0000"/>
      <name val="Times New Roman"/>
      <family val="1"/>
      <charset val="204"/>
    </font>
    <font>
      <sz val="10"/>
      <name val="Calibri"/>
      <family val="2"/>
      <charset val="204"/>
      <scheme val="minor"/>
    </font>
    <font>
      <u/>
      <sz val="10"/>
      <color theme="10"/>
      <name val="Times New Roman"/>
      <family val="1"/>
      <charset val="204"/>
    </font>
    <font>
      <u/>
      <sz val="11"/>
      <name val="Calibri"/>
      <family val="2"/>
      <charset val="204"/>
      <scheme val="minor"/>
    </font>
  </fonts>
  <fills count="8">
    <fill>
      <patternFill patternType="none"/>
    </fill>
    <fill>
      <patternFill patternType="gray125"/>
    </fill>
    <fill>
      <patternFill patternType="solid">
        <fgColor rgb="FFFFFF99"/>
        <bgColor indexed="64"/>
      </patternFill>
    </fill>
    <fill>
      <patternFill patternType="solid">
        <fgColor theme="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8" tint="0.59999389629810485"/>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theme="0" tint="-0.34998626667073579"/>
      </right>
      <top style="thin">
        <color theme="0" tint="-0.34998626667073579"/>
      </top>
      <bottom style="thin">
        <color theme="0" tint="-0.34998626667073579"/>
      </bottom>
      <diagonal/>
    </border>
    <border>
      <left/>
      <right/>
      <top/>
      <bottom style="thin">
        <color indexed="64"/>
      </bottom>
      <diagonal/>
    </border>
  </borders>
  <cellStyleXfs count="11">
    <xf numFmtId="0" fontId="0" fillId="0" borderId="0"/>
    <xf numFmtId="165" fontId="9" fillId="2" borderId="6">
      <alignment horizontal="right" vertical="top" shrinkToFit="1"/>
    </xf>
    <xf numFmtId="0" fontId="10" fillId="0" borderId="0" applyNumberFormat="0" applyFill="0" applyBorder="0" applyAlignment="0" applyProtection="0"/>
    <xf numFmtId="0" fontId="1" fillId="0" borderId="0"/>
    <xf numFmtId="0" fontId="6" fillId="0" borderId="0"/>
    <xf numFmtId="0" fontId="7" fillId="0" borderId="0"/>
    <xf numFmtId="0" fontId="4" fillId="0" borderId="0"/>
    <xf numFmtId="164" fontId="8"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8" fillId="0" borderId="0" applyFont="0" applyFill="0" applyBorder="0" applyAlignment="0" applyProtection="0"/>
  </cellStyleXfs>
  <cellXfs count="192">
    <xf numFmtId="0" fontId="0" fillId="0" borderId="0" xfId="0"/>
    <xf numFmtId="0" fontId="12" fillId="0" borderId="0" xfId="0" applyFont="1" applyAlignment="1">
      <alignment horizontal="left" vertical="center"/>
    </xf>
    <xf numFmtId="0" fontId="13" fillId="0" borderId="0" xfId="0" applyFont="1" applyAlignment="1">
      <alignment horizontal="left" vertical="center"/>
    </xf>
    <xf numFmtId="0" fontId="15" fillId="0" borderId="0" xfId="0" applyFont="1"/>
    <xf numFmtId="0" fontId="11" fillId="0" borderId="0" xfId="0" applyFont="1" applyAlignment="1">
      <alignment horizontal="left" vertical="center"/>
    </xf>
    <xf numFmtId="0" fontId="16" fillId="0" borderId="0" xfId="0" applyFont="1" applyAlignment="1">
      <alignment horizontal="left" wrapText="1"/>
    </xf>
    <xf numFmtId="0" fontId="20" fillId="0" borderId="0" xfId="0" applyFont="1"/>
    <xf numFmtId="0" fontId="21" fillId="0" borderId="0" xfId="0" applyFont="1"/>
    <xf numFmtId="4" fontId="14" fillId="0" borderId="0" xfId="0" applyNumberFormat="1" applyFont="1"/>
    <xf numFmtId="0" fontId="18" fillId="0" borderId="0" xfId="0" applyFont="1" applyAlignment="1">
      <alignment horizontal="center"/>
    </xf>
    <xf numFmtId="0" fontId="19" fillId="0" borderId="0" xfId="0" applyFont="1" applyAlignment="1">
      <alignment horizontal="center"/>
    </xf>
    <xf numFmtId="0" fontId="22" fillId="0" borderId="0" xfId="0" applyFont="1"/>
    <xf numFmtId="0" fontId="22" fillId="0" borderId="0" xfId="0" applyFont="1" applyAlignment="1">
      <alignment horizontal="right"/>
    </xf>
    <xf numFmtId="4" fontId="22" fillId="0" borderId="0" xfId="0" applyNumberFormat="1" applyFont="1" applyAlignment="1">
      <alignment horizontal="right"/>
    </xf>
    <xf numFmtId="4" fontId="22" fillId="0" borderId="0" xfId="0" applyNumberFormat="1" applyFont="1"/>
    <xf numFmtId="0" fontId="11" fillId="0" borderId="0" xfId="0" applyFont="1" applyFill="1"/>
    <xf numFmtId="0" fontId="14" fillId="0" borderId="0" xfId="0" applyFont="1" applyFill="1"/>
    <xf numFmtId="0" fontId="18" fillId="0" borderId="0" xfId="0" applyFont="1" applyAlignment="1">
      <alignment horizontal="left" vertical="center"/>
    </xf>
    <xf numFmtId="0" fontId="14" fillId="0" borderId="0" xfId="0" applyFont="1" applyAlignment="1">
      <alignment horizontal="left" vertical="center"/>
    </xf>
    <xf numFmtId="0" fontId="11" fillId="0" borderId="0" xfId="0" applyFont="1"/>
    <xf numFmtId="0" fontId="11" fillId="0" borderId="1" xfId="0" applyFont="1" applyBorder="1" applyAlignment="1">
      <alignment horizontal="left" vertical="center" wrapText="1" indent="1"/>
    </xf>
    <xf numFmtId="49" fontId="23" fillId="0" borderId="1" xfId="0" applyNumberFormat="1" applyFont="1" applyBorder="1" applyAlignment="1">
      <alignment vertical="center" wrapText="1"/>
    </xf>
    <xf numFmtId="0" fontId="14" fillId="0" borderId="0" xfId="0" applyFont="1"/>
    <xf numFmtId="0" fontId="16" fillId="0" borderId="0" xfId="0" applyFont="1" applyAlignment="1">
      <alignment horizontal="left" vertical="center"/>
    </xf>
    <xf numFmtId="0" fontId="22" fillId="0" borderId="0" xfId="0" applyFont="1" applyAlignment="1">
      <alignment horizontal="left" vertical="center"/>
    </xf>
    <xf numFmtId="0" fontId="15" fillId="0" borderId="0" xfId="0" applyFont="1" applyFill="1"/>
    <xf numFmtId="0" fontId="24" fillId="0" borderId="0" xfId="0" applyFont="1"/>
    <xf numFmtId="0" fontId="17" fillId="0" borderId="0" xfId="0" applyFont="1" applyAlignment="1">
      <alignment horizontal="center" vertical="center"/>
    </xf>
    <xf numFmtId="0" fontId="25" fillId="0" borderId="0" xfId="0" applyFont="1" applyAlignment="1">
      <alignment horizontal="center"/>
    </xf>
    <xf numFmtId="49" fontId="23"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27" fillId="3" borderId="0" xfId="0" applyFont="1" applyFill="1" applyBorder="1" applyAlignment="1">
      <alignment horizontal="center" vertical="center"/>
    </xf>
    <xf numFmtId="0" fontId="11" fillId="0" borderId="5" xfId="0" applyFont="1" applyBorder="1" applyAlignment="1">
      <alignment horizontal="left" vertical="center" wrapText="1" indent="1"/>
    </xf>
    <xf numFmtId="49" fontId="23" fillId="3" borderId="1" xfId="0" applyNumberFormat="1" applyFont="1" applyFill="1" applyBorder="1" applyAlignment="1">
      <alignment horizontal="center" vertical="center" wrapText="1"/>
    </xf>
    <xf numFmtId="0" fontId="11" fillId="3" borderId="0" xfId="0" applyFont="1" applyFill="1"/>
    <xf numFmtId="0" fontId="15" fillId="3" borderId="0" xfId="0" applyFont="1" applyFill="1"/>
    <xf numFmtId="0" fontId="14" fillId="3" borderId="0" xfId="0" applyFont="1" applyFill="1"/>
    <xf numFmtId="0" fontId="16" fillId="0" borderId="0" xfId="0" applyFont="1" applyAlignment="1">
      <alignment horizontal="left" vertical="center" wrapText="1"/>
    </xf>
    <xf numFmtId="0" fontId="22" fillId="3" borderId="0" xfId="0" applyFont="1" applyFill="1"/>
    <xf numFmtId="0" fontId="2" fillId="3" borderId="1" xfId="0" applyFont="1" applyFill="1" applyBorder="1" applyAlignment="1">
      <alignment vertical="center" wrapText="1"/>
    </xf>
    <xf numFmtId="0" fontId="23" fillId="0" borderId="1" xfId="0" applyFont="1" applyBorder="1" applyAlignment="1">
      <alignment horizontal="center" vertical="center" wrapText="1"/>
    </xf>
    <xf numFmtId="0" fontId="16" fillId="0" borderId="0" xfId="0" applyFont="1" applyAlignment="1">
      <alignment vertical="center" wrapText="1"/>
    </xf>
    <xf numFmtId="0" fontId="14" fillId="4" borderId="0" xfId="0" applyFont="1" applyFill="1"/>
    <xf numFmtId="0" fontId="21" fillId="4" borderId="0" xfId="0" applyFont="1" applyFill="1"/>
    <xf numFmtId="0" fontId="16" fillId="0" borderId="0" xfId="0" applyFont="1" applyAlignment="1">
      <alignment vertical="center"/>
    </xf>
    <xf numFmtId="0" fontId="2" fillId="3" borderId="7" xfId="0" applyFont="1" applyFill="1" applyBorder="1" applyAlignment="1">
      <alignment horizontal="center" vertical="center" wrapText="1"/>
    </xf>
    <xf numFmtId="0" fontId="23" fillId="0" borderId="1" xfId="0" applyFont="1" applyBorder="1" applyAlignment="1">
      <alignment horizontal="center" vertical="center" wrapText="1"/>
    </xf>
    <xf numFmtId="1" fontId="20" fillId="3" borderId="1" xfId="0" applyNumberFormat="1" applyFont="1" applyFill="1" applyBorder="1" applyAlignment="1">
      <alignment horizontal="left" vertical="center" wrapText="1"/>
    </xf>
    <xf numFmtId="0" fontId="23"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4" fillId="0" borderId="0" xfId="0" applyFont="1" applyAlignment="1">
      <alignment vertical="top"/>
    </xf>
    <xf numFmtId="0" fontId="14" fillId="0" borderId="0" xfId="0" applyFont="1" applyAlignment="1">
      <alignment vertical="top"/>
    </xf>
    <xf numFmtId="0" fontId="3" fillId="5"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1" fontId="3" fillId="6" borderId="1" xfId="0" applyNumberFormat="1" applyFont="1" applyFill="1" applyBorder="1" applyAlignment="1">
      <alignment horizontal="right" vertical="center"/>
    </xf>
    <xf numFmtId="0" fontId="3" fillId="6" borderId="1" xfId="0" applyFont="1" applyFill="1" applyBorder="1" applyAlignment="1">
      <alignment vertical="center"/>
    </xf>
    <xf numFmtId="0" fontId="17" fillId="6" borderId="1" xfId="0" applyFont="1" applyFill="1" applyBorder="1" applyAlignment="1">
      <alignment horizontal="left" vertical="center"/>
    </xf>
    <xf numFmtId="0" fontId="2" fillId="6" borderId="1" xfId="0" applyFont="1" applyFill="1" applyBorder="1" applyAlignment="1">
      <alignment horizontal="left" vertical="center"/>
    </xf>
    <xf numFmtId="166" fontId="2" fillId="6" borderId="1" xfId="0" applyNumberFormat="1" applyFont="1" applyFill="1" applyBorder="1" applyAlignment="1">
      <alignment horizontal="center" vertical="center"/>
    </xf>
    <xf numFmtId="0" fontId="11" fillId="6" borderId="1" xfId="0" applyFont="1" applyFill="1" applyBorder="1"/>
    <xf numFmtId="0" fontId="3" fillId="6" borderId="1" xfId="0" applyFont="1" applyFill="1" applyBorder="1" applyAlignment="1">
      <alignment horizontal="center" vertical="center"/>
    </xf>
    <xf numFmtId="0" fontId="3" fillId="7" borderId="1" xfId="0" applyFont="1" applyFill="1" applyBorder="1" applyAlignment="1">
      <alignment vertical="center"/>
    </xf>
    <xf numFmtId="0" fontId="17" fillId="6" borderId="1" xfId="0" applyFont="1" applyFill="1" applyBorder="1" applyAlignment="1">
      <alignment horizontal="center" vertical="center"/>
    </xf>
    <xf numFmtId="1" fontId="2" fillId="6" borderId="1" xfId="0" applyNumberFormat="1" applyFont="1" applyFill="1" applyBorder="1" applyAlignment="1">
      <alignment horizontal="center" vertical="center"/>
    </xf>
    <xf numFmtId="1" fontId="3" fillId="6" borderId="1" xfId="0" applyNumberFormat="1" applyFont="1" applyFill="1" applyBorder="1" applyAlignment="1">
      <alignment horizontal="center" vertical="center" wrapText="1"/>
    </xf>
    <xf numFmtId="0" fontId="11" fillId="5" borderId="3" xfId="0" applyFont="1" applyFill="1" applyBorder="1" applyAlignment="1">
      <alignment vertical="center" wrapText="1"/>
    </xf>
    <xf numFmtId="0" fontId="18" fillId="5" borderId="5" xfId="0" applyFont="1" applyFill="1" applyBorder="1" applyAlignment="1">
      <alignment vertical="center" wrapText="1"/>
    </xf>
    <xf numFmtId="0" fontId="18" fillId="5" borderId="5" xfId="0" applyFont="1" applyFill="1" applyBorder="1" applyAlignment="1">
      <alignment vertical="top" wrapText="1"/>
    </xf>
    <xf numFmtId="49" fontId="26" fillId="6" borderId="1" xfId="0" applyNumberFormat="1" applyFont="1" applyFill="1" applyBorder="1" applyAlignment="1">
      <alignment horizontal="center" vertical="center" wrapText="1"/>
    </xf>
    <xf numFmtId="49" fontId="26" fillId="6" borderId="1" xfId="0" applyNumberFormat="1" applyFont="1" applyFill="1" applyBorder="1" applyAlignment="1">
      <alignment vertical="center" wrapText="1"/>
    </xf>
    <xf numFmtId="0" fontId="26" fillId="6" borderId="1" xfId="0" applyNumberFormat="1" applyFont="1" applyFill="1" applyBorder="1" applyAlignment="1">
      <alignment horizontal="center" vertical="center" wrapText="1"/>
    </xf>
    <xf numFmtId="49" fontId="26" fillId="6" borderId="3" xfId="0" applyNumberFormat="1" applyFont="1" applyFill="1" applyBorder="1" applyAlignment="1">
      <alignment horizontal="center" vertical="center" wrapText="1"/>
    </xf>
    <xf numFmtId="0" fontId="16" fillId="6" borderId="1" xfId="0" applyFont="1" applyFill="1" applyBorder="1"/>
    <xf numFmtId="1" fontId="16" fillId="6" borderId="1" xfId="0" applyNumberFormat="1" applyFont="1" applyFill="1" applyBorder="1" applyAlignment="1">
      <alignment horizontal="center"/>
    </xf>
    <xf numFmtId="166" fontId="3" fillId="7" borderId="1" xfId="0" applyNumberFormat="1" applyFont="1" applyFill="1" applyBorder="1" applyAlignment="1">
      <alignment horizontal="center" vertical="center" wrapText="1"/>
    </xf>
    <xf numFmtId="0" fontId="3" fillId="7" borderId="1" xfId="0" applyFont="1" applyFill="1" applyBorder="1" applyAlignment="1">
      <alignment vertical="center" wrapText="1"/>
    </xf>
    <xf numFmtId="165" fontId="16" fillId="7" borderId="1" xfId="0" applyNumberFormat="1" applyFont="1" applyFill="1" applyBorder="1" applyAlignment="1">
      <alignment horizontal="center" vertical="center"/>
    </xf>
    <xf numFmtId="0" fontId="29" fillId="5" borderId="1" xfId="0" applyFont="1" applyFill="1" applyBorder="1" applyAlignment="1">
      <alignment horizontal="center" vertical="center"/>
    </xf>
    <xf numFmtId="166" fontId="30" fillId="5" borderId="1" xfId="3" applyNumberFormat="1" applyFont="1" applyFill="1" applyBorder="1" applyAlignment="1">
      <alignment horizontal="center" vertical="center"/>
    </xf>
    <xf numFmtId="166" fontId="5" fillId="5" borderId="1" xfId="0" applyNumberFormat="1" applyFont="1" applyFill="1" applyBorder="1" applyAlignment="1">
      <alignment horizontal="center" vertical="center" wrapText="1"/>
    </xf>
    <xf numFmtId="0" fontId="16" fillId="0" borderId="0" xfId="0" applyFont="1" applyAlignment="1">
      <alignment horizontal="center" vertical="center"/>
    </xf>
    <xf numFmtId="0" fontId="27" fillId="0" borderId="0" xfId="0" applyFont="1" applyAlignment="1">
      <alignment vertical="center"/>
    </xf>
    <xf numFmtId="2" fontId="28" fillId="6" borderId="1" xfId="2" applyNumberFormat="1" applyFont="1" applyFill="1" applyBorder="1" applyAlignment="1">
      <alignment horizontal="left" vertical="center"/>
    </xf>
    <xf numFmtId="49" fontId="23"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3" fillId="5"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14" fillId="0" borderId="0" xfId="0" applyFont="1" applyAlignment="1">
      <alignment vertical="center"/>
    </xf>
    <xf numFmtId="0" fontId="22" fillId="0" borderId="0" xfId="0" applyFont="1" applyAlignment="1">
      <alignment vertical="center"/>
    </xf>
    <xf numFmtId="4" fontId="22" fillId="0" borderId="0" xfId="0" applyNumberFormat="1" applyFont="1" applyAlignment="1">
      <alignment vertical="center"/>
    </xf>
    <xf numFmtId="4" fontId="22" fillId="0" borderId="0" xfId="0" applyNumberFormat="1" applyFont="1" applyAlignment="1">
      <alignment horizontal="left" vertical="center"/>
    </xf>
    <xf numFmtId="0" fontId="2" fillId="3" borderId="0" xfId="0" applyFont="1" applyFill="1" applyBorder="1" applyAlignment="1">
      <alignment horizontal="left" vertical="center" wrapText="1"/>
    </xf>
    <xf numFmtId="0" fontId="20" fillId="3" borderId="1" xfId="0" applyFont="1" applyFill="1" applyBorder="1" applyAlignment="1">
      <alignment horizontal="left" vertical="center" wrapText="1"/>
    </xf>
    <xf numFmtId="1" fontId="20" fillId="3" borderId="1" xfId="2" applyNumberFormat="1" applyFont="1" applyFill="1" applyBorder="1" applyAlignment="1">
      <alignment horizontal="left" vertical="center" wrapText="1"/>
    </xf>
    <xf numFmtId="0" fontId="20" fillId="0" borderId="1" xfId="0" applyFont="1" applyBorder="1" applyAlignment="1">
      <alignment horizontal="left" vertical="center" wrapText="1"/>
    </xf>
    <xf numFmtId="0" fontId="23" fillId="0" borderId="0" xfId="0" applyFont="1"/>
    <xf numFmtId="0" fontId="3" fillId="5" borderId="1" xfId="0" applyFont="1" applyFill="1" applyBorder="1" applyAlignment="1">
      <alignment horizontal="center" vertical="center" wrapText="1"/>
    </xf>
    <xf numFmtId="0" fontId="5" fillId="5" borderId="1" xfId="0" applyFont="1" applyFill="1" applyBorder="1" applyAlignment="1">
      <alignment horizontal="center" vertical="center"/>
    </xf>
    <xf numFmtId="166" fontId="20" fillId="3" borderId="1" xfId="0" applyNumberFormat="1" applyFont="1" applyFill="1" applyBorder="1" applyAlignment="1">
      <alignment horizontal="center" vertical="center"/>
    </xf>
    <xf numFmtId="1" fontId="34" fillId="6" borderId="1" xfId="0" applyNumberFormat="1" applyFont="1" applyFill="1" applyBorder="1" applyAlignment="1">
      <alignment horizontal="center" vertical="center"/>
    </xf>
    <xf numFmtId="0" fontId="34" fillId="6" borderId="1" xfId="0" applyFont="1" applyFill="1" applyBorder="1" applyAlignment="1">
      <alignment horizontal="center" vertical="center"/>
    </xf>
    <xf numFmtId="166" fontId="20" fillId="6" borderId="1" xfId="0" applyNumberFormat="1" applyFont="1" applyFill="1" applyBorder="1" applyAlignment="1">
      <alignment horizontal="center" vertical="center"/>
    </xf>
    <xf numFmtId="1" fontId="20" fillId="6" borderId="1" xfId="0" applyNumberFormat="1" applyFont="1" applyFill="1" applyBorder="1" applyAlignment="1">
      <alignment horizontal="center" vertical="center"/>
    </xf>
    <xf numFmtId="1" fontId="34" fillId="6" borderId="1" xfId="0" applyNumberFormat="1" applyFont="1" applyFill="1" applyBorder="1" applyAlignment="1">
      <alignment horizontal="center" vertical="center" wrapText="1"/>
    </xf>
    <xf numFmtId="1" fontId="34" fillId="6" borderId="1" xfId="0" applyNumberFormat="1" applyFont="1" applyFill="1" applyBorder="1" applyAlignment="1">
      <alignment horizontal="left" vertical="center" wrapText="1"/>
    </xf>
    <xf numFmtId="0" fontId="34" fillId="6" borderId="1" xfId="0" applyFont="1" applyFill="1" applyBorder="1" applyAlignment="1">
      <alignment horizontal="left" vertical="center"/>
    </xf>
    <xf numFmtId="0" fontId="33" fillId="0" borderId="1" xfId="2" applyFont="1" applyBorder="1" applyAlignment="1">
      <alignment horizontal="left" wrapText="1"/>
    </xf>
    <xf numFmtId="0" fontId="20" fillId="3" borderId="1" xfId="0" applyFont="1" applyFill="1" applyBorder="1" applyAlignment="1">
      <alignment vertical="center" wrapText="1"/>
    </xf>
    <xf numFmtId="166" fontId="34" fillId="7" borderId="1" xfId="0" applyNumberFormat="1" applyFont="1" applyFill="1" applyBorder="1" applyAlignment="1">
      <alignment horizontal="center" vertical="center" wrapText="1"/>
    </xf>
    <xf numFmtId="166" fontId="20" fillId="7" borderId="1" xfId="3" applyNumberFormat="1" applyFont="1" applyFill="1" applyBorder="1" applyAlignment="1">
      <alignment horizontal="center" vertical="center"/>
    </xf>
    <xf numFmtId="0" fontId="3" fillId="5"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2" fillId="0" borderId="1" xfId="0" applyFont="1" applyFill="1" applyBorder="1" applyAlignment="1">
      <alignment vertical="center"/>
    </xf>
    <xf numFmtId="0" fontId="2" fillId="0" borderId="0" xfId="0" applyFont="1" applyAlignment="1">
      <alignment horizontal="left" vertical="center"/>
    </xf>
    <xf numFmtId="0" fontId="2" fillId="3" borderId="1" xfId="0" applyFont="1" applyFill="1" applyBorder="1" applyAlignment="1">
      <alignment vertical="center"/>
    </xf>
    <xf numFmtId="0" fontId="35" fillId="0" borderId="0" xfId="0" applyFont="1"/>
    <xf numFmtId="166" fontId="2" fillId="3" borderId="1" xfId="0" applyNumberFormat="1" applyFont="1" applyFill="1" applyBorder="1" applyAlignment="1">
      <alignment horizontal="center" vertical="center" wrapText="1"/>
    </xf>
    <xf numFmtId="166" fontId="2" fillId="0" borderId="1" xfId="3" applyNumberFormat="1" applyFont="1" applyFill="1" applyBorder="1" applyAlignment="1">
      <alignment horizontal="center" vertical="center"/>
    </xf>
    <xf numFmtId="0" fontId="2" fillId="3" borderId="5" xfId="0" applyFont="1" applyFill="1" applyBorder="1" applyAlignment="1">
      <alignment vertical="center" wrapText="1"/>
    </xf>
    <xf numFmtId="1" fontId="2" fillId="0" borderId="1" xfId="0" applyNumberFormat="1" applyFont="1" applyBorder="1" applyAlignment="1">
      <alignment horizontal="center" vertical="center"/>
    </xf>
    <xf numFmtId="0" fontId="2" fillId="3" borderId="1" xfId="0" applyFont="1" applyFill="1" applyBorder="1" applyAlignment="1">
      <alignment horizontal="left" vertical="center" wrapText="1"/>
    </xf>
    <xf numFmtId="0" fontId="2" fillId="3" borderId="1" xfId="0" applyFont="1" applyFill="1" applyBorder="1" applyAlignment="1">
      <alignment horizontal="center" vertical="center" wrapText="1"/>
    </xf>
    <xf numFmtId="166" fontId="2" fillId="3" borderId="1" xfId="0" applyNumberFormat="1" applyFont="1" applyFill="1" applyBorder="1" applyAlignment="1">
      <alignment horizontal="center" vertical="center"/>
    </xf>
    <xf numFmtId="1" fontId="2" fillId="3" borderId="1" xfId="0" applyNumberFormat="1" applyFont="1" applyFill="1" applyBorder="1" applyAlignment="1">
      <alignment horizontal="left" vertical="center" wrapText="1"/>
    </xf>
    <xf numFmtId="0" fontId="2" fillId="0" borderId="0" xfId="0" applyFont="1"/>
    <xf numFmtId="0" fontId="28" fillId="0" borderId="1" xfId="2" applyFont="1" applyBorder="1" applyAlignment="1">
      <alignment horizontal="left" vertical="center" wrapText="1"/>
    </xf>
    <xf numFmtId="0" fontId="36" fillId="0" borderId="1" xfId="2" applyFont="1" applyBorder="1" applyAlignment="1">
      <alignment horizontal="left" vertical="center" wrapText="1"/>
    </xf>
    <xf numFmtId="165" fontId="2" fillId="3" borderId="1" xfId="0" applyNumberFormat="1" applyFont="1" applyFill="1" applyBorder="1" applyAlignment="1">
      <alignment horizontal="left" vertical="center" wrapText="1"/>
    </xf>
    <xf numFmtId="0" fontId="2" fillId="0" borderId="1" xfId="0" applyFont="1" applyBorder="1" applyAlignment="1">
      <alignment horizontal="center" vertical="center"/>
    </xf>
    <xf numFmtId="0" fontId="36" fillId="3" borderId="1" xfId="2" applyFont="1" applyFill="1" applyBorder="1" applyAlignment="1">
      <alignment horizontal="left" vertical="center" wrapText="1"/>
    </xf>
    <xf numFmtId="1" fontId="2" fillId="3" borderId="1" xfId="0" applyNumberFormat="1" applyFont="1" applyFill="1" applyBorder="1" applyAlignment="1">
      <alignment horizontal="center" vertical="center"/>
    </xf>
    <xf numFmtId="1" fontId="2" fillId="3" borderId="1" xfId="0" applyNumberFormat="1" applyFont="1" applyFill="1" applyBorder="1" applyAlignment="1">
      <alignment horizontal="center" vertical="center" wrapText="1"/>
    </xf>
    <xf numFmtId="0" fontId="2" fillId="0" borderId="1" xfId="0" applyFont="1" applyBorder="1" applyAlignment="1">
      <alignment horizontal="left" vertical="center"/>
    </xf>
    <xf numFmtId="0" fontId="2" fillId="3" borderId="1" xfId="0" applyFont="1" applyFill="1" applyBorder="1" applyAlignment="1">
      <alignment horizontal="center" vertical="center"/>
    </xf>
    <xf numFmtId="0" fontId="3" fillId="3" borderId="1" xfId="0" applyFont="1" applyFill="1" applyBorder="1" applyAlignment="1">
      <alignment horizontal="center" vertical="center" wrapText="1"/>
    </xf>
    <xf numFmtId="166" fontId="3" fillId="3" borderId="1" xfId="0" applyNumberFormat="1" applyFont="1" applyFill="1" applyBorder="1" applyAlignment="1">
      <alignment horizontal="center" vertical="center" wrapText="1"/>
    </xf>
    <xf numFmtId="0" fontId="2" fillId="0" borderId="1" xfId="0" applyFont="1" applyBorder="1" applyAlignment="1">
      <alignment horizontal="left" vertical="center" wrapText="1"/>
    </xf>
    <xf numFmtId="2" fontId="2" fillId="3" borderId="1" xfId="0" applyNumberFormat="1" applyFont="1" applyFill="1" applyBorder="1" applyAlignment="1">
      <alignment horizontal="center" vertical="center" wrapText="1"/>
    </xf>
    <xf numFmtId="0" fontId="2" fillId="0" borderId="1" xfId="0" applyFont="1" applyBorder="1" applyAlignment="1">
      <alignment horizontal="center" vertical="center" wrapText="1"/>
    </xf>
    <xf numFmtId="1" fontId="28" fillId="3" borderId="1" xfId="2" applyNumberFormat="1" applyFont="1" applyFill="1" applyBorder="1" applyAlignment="1">
      <alignment horizontal="left" vertical="center" wrapText="1"/>
    </xf>
    <xf numFmtId="2" fontId="2" fillId="0" borderId="1" xfId="0" applyNumberFormat="1" applyFont="1" applyBorder="1" applyAlignment="1">
      <alignment horizontal="center" vertical="center"/>
    </xf>
    <xf numFmtId="1" fontId="3" fillId="6" borderId="1" xfId="0" applyNumberFormat="1" applyFont="1" applyFill="1" applyBorder="1" applyAlignment="1">
      <alignment horizontal="center" vertical="center"/>
    </xf>
    <xf numFmtId="1" fontId="3" fillId="6" borderId="1" xfId="0" applyNumberFormat="1" applyFont="1" applyFill="1" applyBorder="1" applyAlignment="1">
      <alignment horizontal="left" vertical="center" wrapText="1"/>
    </xf>
    <xf numFmtId="0" fontId="2" fillId="0" borderId="0" xfId="0" applyFont="1" applyFill="1"/>
    <xf numFmtId="0" fontId="35" fillId="0" borderId="0" xfId="0" applyFont="1" applyFill="1"/>
    <xf numFmtId="0" fontId="3" fillId="3" borderId="1" xfId="0" applyFont="1" applyFill="1" applyBorder="1" applyAlignment="1">
      <alignment horizontal="center" vertical="center"/>
    </xf>
    <xf numFmtId="0" fontId="28" fillId="3" borderId="1" xfId="2" applyFont="1" applyFill="1" applyBorder="1" applyAlignment="1">
      <alignment horizontal="left" vertical="center" wrapText="1"/>
    </xf>
    <xf numFmtId="166" fontId="2" fillId="6" borderId="1" xfId="0" applyNumberFormat="1" applyFont="1" applyFill="1" applyBorder="1" applyAlignment="1">
      <alignment horizontal="left" vertical="center"/>
    </xf>
    <xf numFmtId="166" fontId="2" fillId="6" borderId="1" xfId="0" applyNumberFormat="1" applyFont="1" applyFill="1" applyBorder="1" applyAlignment="1">
      <alignment horizontal="left" vertical="center" wrapText="1"/>
    </xf>
    <xf numFmtId="0" fontId="28" fillId="0" borderId="1" xfId="2" applyFont="1" applyBorder="1" applyAlignment="1">
      <alignment horizontal="left" wrapText="1"/>
    </xf>
    <xf numFmtId="0" fontId="2" fillId="6" borderId="1" xfId="0" applyFont="1" applyFill="1" applyBorder="1"/>
    <xf numFmtId="0" fontId="35" fillId="4" borderId="0" xfId="0" applyFont="1" applyFill="1"/>
    <xf numFmtId="166" fontId="2" fillId="7" borderId="1" xfId="0" applyNumberFormat="1" applyFont="1" applyFill="1" applyBorder="1" applyAlignment="1">
      <alignment horizontal="center" vertical="center" wrapText="1"/>
    </xf>
    <xf numFmtId="166" fontId="2" fillId="7" borderId="1" xfId="3" applyNumberFormat="1" applyFont="1" applyFill="1" applyBorder="1" applyAlignment="1">
      <alignment horizontal="center" vertical="center"/>
    </xf>
    <xf numFmtId="0" fontId="2" fillId="3" borderId="0" xfId="0" applyFont="1" applyFill="1"/>
    <xf numFmtId="0" fontId="35" fillId="3" borderId="0" xfId="0" applyFont="1" applyFill="1"/>
    <xf numFmtId="1" fontId="2" fillId="3" borderId="1" xfId="2" applyNumberFormat="1" applyFont="1" applyFill="1" applyBorder="1" applyAlignment="1">
      <alignment horizontal="left" vertical="center" wrapText="1"/>
    </xf>
    <xf numFmtId="0" fontId="37" fillId="0" borderId="1" xfId="2" applyFont="1" applyBorder="1" applyAlignment="1">
      <alignment horizontal="left" vertical="center" wrapText="1"/>
    </xf>
    <xf numFmtId="1" fontId="3" fillId="3" borderId="1" xfId="0" applyNumberFormat="1" applyFont="1" applyFill="1" applyBorder="1" applyAlignment="1">
      <alignment horizontal="left" vertical="center" wrapText="1"/>
    </xf>
    <xf numFmtId="2" fontId="2" fillId="0" borderId="1" xfId="0" applyNumberFormat="1" applyFont="1" applyBorder="1" applyAlignment="1">
      <alignment horizontal="center" vertical="center" wrapText="1"/>
    </xf>
    <xf numFmtId="0" fontId="3" fillId="5"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5" borderId="1" xfId="0" applyFont="1" applyFill="1" applyBorder="1" applyAlignment="1">
      <alignment horizontal="center" vertical="center"/>
    </xf>
    <xf numFmtId="0" fontId="28" fillId="0" borderId="1" xfId="0" applyFont="1" applyBorder="1" applyAlignment="1">
      <alignment horizontal="left" wrapText="1"/>
    </xf>
    <xf numFmtId="0" fontId="2" fillId="0" borderId="1" xfId="0" applyFont="1" applyFill="1" applyBorder="1" applyAlignment="1">
      <alignment horizontal="center" vertical="center"/>
    </xf>
    <xf numFmtId="0" fontId="2" fillId="0" borderId="1" xfId="0" applyFont="1" applyBorder="1" applyAlignment="1">
      <alignment horizontal="left" wrapText="1"/>
    </xf>
    <xf numFmtId="4" fontId="2" fillId="0" borderId="1" xfId="0" applyNumberFormat="1" applyFont="1" applyBorder="1" applyAlignment="1">
      <alignment horizontal="center"/>
    </xf>
    <xf numFmtId="4" fontId="2" fillId="3" borderId="1" xfId="0" applyNumberFormat="1" applyFont="1" applyFill="1" applyBorder="1" applyAlignment="1">
      <alignment horizontal="center" vertical="center"/>
    </xf>
    <xf numFmtId="165" fontId="2" fillId="3" borderId="1" xfId="0" applyNumberFormat="1" applyFont="1" applyFill="1" applyBorder="1" applyAlignment="1">
      <alignment horizontal="center" vertical="center" wrapText="1"/>
    </xf>
    <xf numFmtId="0" fontId="3" fillId="0" borderId="0" xfId="0" applyFont="1" applyAlignment="1">
      <alignment horizontal="center" vertical="center"/>
    </xf>
    <xf numFmtId="166" fontId="5" fillId="5" borderId="1" xfId="3" applyNumberFormat="1" applyFont="1" applyFill="1" applyBorder="1" applyAlignment="1">
      <alignment horizontal="center" vertical="center"/>
    </xf>
    <xf numFmtId="165" fontId="3" fillId="7" borderId="1" xfId="0" applyNumberFormat="1" applyFont="1" applyFill="1" applyBorder="1" applyAlignment="1">
      <alignment horizontal="center" vertical="center"/>
    </xf>
    <xf numFmtId="0" fontId="31" fillId="0" borderId="0" xfId="0" applyFont="1" applyAlignment="1">
      <alignment horizontal="center" vertical="center"/>
    </xf>
    <xf numFmtId="0" fontId="32" fillId="0" borderId="0" xfId="0" applyFont="1" applyAlignment="1">
      <alignment horizontal="center"/>
    </xf>
    <xf numFmtId="49" fontId="23" fillId="5" borderId="3" xfId="0" applyNumberFormat="1" applyFont="1" applyFill="1" applyBorder="1" applyAlignment="1">
      <alignment horizontal="center" vertical="center" wrapText="1"/>
    </xf>
    <xf numFmtId="49" fontId="23" fillId="5" borderId="5" xfId="0" applyNumberFormat="1" applyFont="1" applyFill="1" applyBorder="1" applyAlignment="1">
      <alignment horizontal="center" vertical="center" wrapText="1"/>
    </xf>
    <xf numFmtId="0" fontId="23" fillId="5" borderId="3" xfId="0" applyFont="1" applyFill="1" applyBorder="1" applyAlignment="1">
      <alignment horizontal="center" vertical="center" wrapText="1"/>
    </xf>
    <xf numFmtId="0" fontId="23" fillId="5" borderId="5" xfId="0" applyFont="1" applyFill="1" applyBorder="1" applyAlignment="1">
      <alignment horizontal="center" vertical="center" wrapText="1"/>
    </xf>
    <xf numFmtId="0" fontId="27" fillId="3" borderId="0" xfId="0" applyFont="1" applyFill="1" applyBorder="1" applyAlignment="1">
      <alignment horizontal="center" vertical="center"/>
    </xf>
    <xf numFmtId="49" fontId="23"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49" fontId="23" fillId="5" borderId="1" xfId="0" applyNumberFormat="1" applyFont="1" applyFill="1" applyBorder="1" applyAlignment="1">
      <alignment horizontal="center" vertical="center" wrapText="1"/>
    </xf>
    <xf numFmtId="0" fontId="23" fillId="5" borderId="1" xfId="0" applyFont="1" applyFill="1" applyBorder="1" applyAlignment="1">
      <alignment horizontal="center" vertical="center" wrapText="1"/>
    </xf>
    <xf numFmtId="49" fontId="23" fillId="5" borderId="2" xfId="0" applyNumberFormat="1" applyFont="1" applyFill="1" applyBorder="1" applyAlignment="1">
      <alignment horizontal="center" vertical="center" wrapText="1"/>
    </xf>
    <xf numFmtId="0" fontId="23" fillId="5" borderId="4" xfId="0" applyFont="1" applyFill="1" applyBorder="1" applyAlignment="1">
      <alignment horizontal="center" vertical="center" wrapText="1"/>
    </xf>
    <xf numFmtId="0" fontId="11" fillId="0" borderId="8" xfId="0" applyFont="1" applyBorder="1" applyAlignment="1">
      <alignment horizontal="left" vertical="top" wrapText="1"/>
    </xf>
    <xf numFmtId="0" fontId="3" fillId="5"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29" fillId="5" borderId="1" xfId="0" applyFont="1" applyFill="1" applyBorder="1" applyAlignment="1">
      <alignment horizontal="center" vertical="center"/>
    </xf>
    <xf numFmtId="0" fontId="5" fillId="5" borderId="1" xfId="0" applyFont="1" applyFill="1" applyBorder="1" applyAlignment="1">
      <alignment horizontal="center" vertical="center"/>
    </xf>
  </cellXfs>
  <cellStyles count="11">
    <cellStyle name="xl35" xfId="1"/>
    <cellStyle name="Гиперссылка" xfId="2" builtinId="8"/>
    <cellStyle name="Обычный" xfId="0" builtinId="0"/>
    <cellStyle name="Обычный 2" xfId="3"/>
    <cellStyle name="Обычный 2 2" xfId="4"/>
    <cellStyle name="Обычный 2 3" xfId="5"/>
    <cellStyle name="Обычный 3" xfId="6"/>
    <cellStyle name="Финансовый 2" xfId="7"/>
    <cellStyle name="Финансовый 3" xfId="8"/>
    <cellStyle name="Финансовый 3 2" xfId="9"/>
    <cellStyle name="Финансовый 4" xfId="10"/>
  </cellStyles>
  <dxfs count="0"/>
  <tableStyles count="0" defaultTableStyle="TableStyleMedium2" defaultPivotStyle="PivotStyleLight16"/>
  <colors>
    <mruColors>
      <color rgb="FFFF4F4F"/>
      <color rgb="FFFFC000"/>
      <color rgb="FF92D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U/&#1054;&#1058;&#1050;&#1056;&#1067;&#1058;&#1067;&#1049;%20&#1041;&#1070;&#1044;&#1046;&#1045;&#1058;/&#1052;&#1086;&#1085;&#1080;&#1090;&#1086;&#1088;&#1080;&#1085;&#1075;%20&#1084;&#1091;&#1085;&#1080;&#1094;&#1080;&#1087;&#1072;&#1083;&#1086;&#1074;/&#1052;&#1086;&#1085;&#1080;&#1090;&#1086;&#1088;&#1080;&#1085;&#1075;%202019%20&#1075;&#1086;&#1076;&#1072;/&#1080;&#1090;&#1086;&#1075;&#1080;%202015%20&#1075;&#1086;&#1076;/&#1056;&#1072;&#1079;&#1076;&#1077;&#1083;%204(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ейтинг (Раздел 4)"/>
      <sheetName val="Оценка (Раздел 4)"/>
      <sheetName val="Методика (Раздел 4)"/>
      <sheetName val="Показатель 4.1"/>
      <sheetName val="Показатель 4.2"/>
      <sheetName val="Показатель 4.3"/>
      <sheetName val="Показатель 4.4"/>
      <sheetName val="Параметры"/>
    </sheetNames>
    <sheetDataSet>
      <sheetData sheetId="0"/>
      <sheetData sheetId="1"/>
      <sheetData sheetId="2">
        <row r="22">
          <cell r="B22" t="str">
            <v xml:space="preserve">Общественные советы при исполнительных органах государственной власти субъектов РФ в качестве субъектов общественного контроля предусмотрены Федеральным законом от 21 июля 2014 г. №212-ФЗ «Об основах общественного контроля в Российской Федерации». 
В целях оценки показателя оценивается публикация итоговых документов (протоколов), принятых по результатам заседаний общественного совета, на портале (сайте) субъекта РФ, предназначенном для публикации бюджетных данных. Достаточным для оценки показателя является проведение хотя бы одного заседания в течение квартала. Под итоговым документом (протоколом) понимается документ, подписанный председателем общественного совета или иным уполномоченным лицом. В составе итогового документа (протокола) в обязательном порядке должны быть указаны сведения о дате и месте проведения заседания, составе участников, обсуждаемых вопросах и принятых решениях. При наличии приложений к итоговому документу (протоколу) они также должны быть опубликованы. Рекомендуется публикация итогового документа (протокола) в графическом формате. 
Показатель оценивается при обязательном соблюдении следующих условий:
1) Открытость сведений о работе общественного совета, созданного при финансовом органе субъекта РФ. То есть, на портале (сайте), предназначенном для публикации бюджетных данных, должны быть опубликованы: 
   а) сведения о составе участников Общественного Совета, созданного при финансовом органе субъекта РФ; 
   б) регламент его работы; 
   в) годовой план его работы на 2015 год.
2) Соблюдение ограничений, установленных Федеральным законом от 21 июля 2014 г. №212-ФЗ «Об основах общественного контроля в Российской Федерации», в отношении лиц, входящих в состав общественного совета при исполнительных органах государственной власти. То есть, в состав общественного совета, созданного при финансовом органе субъекта РФ, не должны входить лица, замещающие государственные должности РФ и субъектов РФ, должности государственной службы РФ и субъектов РФ, и лица, замещающие муниципальные должности и должности муниципальной службы, а также другие лица, которые в соответствии с Федеральным законом от 4 апреля 2005 года N 32-ФЗ «Об Общественной палате Российской Федерации» не могут быть членами Общественной палаты РФ.
В случае несоблюдения указанных условий оценка показателя принимает значение 0 баллов. </v>
          </cell>
        </row>
      </sheetData>
      <sheetData sheetId="3">
        <row r="5">
          <cell r="C5" t="str">
            <v>Да, в опросе приняли участие более 400 человек</v>
          </cell>
        </row>
      </sheetData>
      <sheetData sheetId="4">
        <row r="5">
          <cell r="C5" t="str">
            <v>Предоставленной возможностью воспользовались не менее 30 человек</v>
          </cell>
        </row>
        <row r="6">
          <cell r="C6" t="str">
            <v>Предоставленной возможностью воспользовались не менее 10 человек</v>
          </cell>
        </row>
        <row r="7">
          <cell r="C7" t="str">
            <v>Такая возможность не предоставлена или ей воспользовалось менее 10 человек</v>
          </cell>
        </row>
      </sheetData>
      <sheetData sheetId="5">
        <row r="5">
          <cell r="C5" t="str">
            <v>Да, использовались</v>
          </cell>
        </row>
        <row r="6">
          <cell r="C6" t="str">
            <v>Нет, не использовались</v>
          </cell>
        </row>
      </sheetData>
      <sheetData sheetId="6">
        <row r="6">
          <cell r="C6" t="str">
            <v xml:space="preserve">Да, заседания проводились и опубликованы принятые итоговые документы (протоколы) </v>
          </cell>
        </row>
        <row r="7">
          <cell r="C7" t="str">
            <v>Нет, заседания не проводились или принятые итоговые документы (протоколы) не опубликованы, либо не соблюдены требования к открытости данных о работе общественного совета и (или) составу его участников</v>
          </cell>
        </row>
      </sheetData>
      <sheetData sheetId="7">
        <row r="4">
          <cell r="C4">
            <v>0.5</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4.bin"/><Relationship Id="rId3" Type="http://schemas.openxmlformats.org/officeDocument/2006/relationships/hyperlink" Target="http://adminemr.ru/byudzhet-i-finansy/byudzhet/proekt-resheniya-o-byudzhete-ershovskogo-munitsipalnogo-rayona-saratovskoy-oblasti-na-2020-god-i-na/" TargetMode="External"/><Relationship Id="rId7" Type="http://schemas.openxmlformats.org/officeDocument/2006/relationships/hyperlink" Target="http://krasny-kut.ru/krasnokutskij_rajon/finansy/novosti/" TargetMode="External"/><Relationship Id="rId2" Type="http://schemas.openxmlformats.org/officeDocument/2006/relationships/hyperlink" Target="http://dergachi.sarmo.ru/sobranie-dergachevskogo-munitsipalnogo-rayona/proekty-sobraniya-dergachevskogo-munitsipalnogo-rayona/" TargetMode="External"/><Relationship Id="rId1" Type="http://schemas.openxmlformats.org/officeDocument/2006/relationships/hyperlink" Target="http://saratovmer.ru/budget/rubrics/4/1296.html" TargetMode="External"/><Relationship Id="rId6" Type="http://schemas.openxmlformats.org/officeDocument/2006/relationships/hyperlink" Target="http://krasnoarmeysk.sarmo.ru/krasnoarmeyskiy-rayon/byudzhet/reshenie-o-byudzhete-krasnoarmeyskogo-munitsipalnogo-rayona/" TargetMode="External"/><Relationship Id="rId5" Type="http://schemas.openxmlformats.org/officeDocument/2006/relationships/hyperlink" Target="http://kalininsk.sarmo.ru/byudzhet/byudzhet-munitsipalnogo-rayona/" TargetMode="External"/><Relationship Id="rId4" Type="http://schemas.openxmlformats.org/officeDocument/2006/relationships/hyperlink" Target="http://balkomfin.ru/"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mihailovski.ru/byudzhet-dlya-grazhdan/2020-2022gg/byudzhet-dlya-grazhdan-po-proektu-resheniya-sobran/" TargetMode="External"/><Relationship Id="rId7" Type="http://schemas.openxmlformats.org/officeDocument/2006/relationships/printerSettings" Target="../printerSettings/printerSettings5.bin"/><Relationship Id="rId2" Type="http://schemas.openxmlformats.org/officeDocument/2006/relationships/hyperlink" Target="http://saratovmer.ru/budget/rubrics/6/1299.html" TargetMode="External"/><Relationship Id="rId1" Type="http://schemas.openxmlformats.org/officeDocument/2006/relationships/hyperlink" Target="http://tatishevo.saratov.gov.ru/index.php?option=com_content&amp;view=article&amp;id=Itemid=1827" TargetMode="External"/><Relationship Id="rId6" Type="http://schemas.openxmlformats.org/officeDocument/2006/relationships/hyperlink" Target="http://krasny-kut.ru/krasnokutskij_rajon/finansy/novosti/" TargetMode="External"/><Relationship Id="rId5" Type="http://schemas.openxmlformats.org/officeDocument/2006/relationships/hyperlink" Target="https://krasnoarmeysk64.ru/krasnoarmeyskiy-rayon/byudzhet/byudzhet-dlya-grazhdan/" TargetMode="External"/><Relationship Id="rId4" Type="http://schemas.openxmlformats.org/officeDocument/2006/relationships/hyperlink" Target="http://&#1074;&#1086;&#1083;&#1100;&#1089;&#1082;.&#1088;&#1092;/"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petrovsk64.ru/sub-org/fin-upr/otkrytyy-byudzhet/byudzhet-dlya-grazhdan/" TargetMode="External"/><Relationship Id="rId3" Type="http://schemas.openxmlformats.org/officeDocument/2006/relationships/hyperlink" Target="http://bkarabulak.sarmo.ru/index.php?option=com_content&amp;view=article&amp;id=4774&amp;Itemid=372" TargetMode="External"/><Relationship Id="rId7" Type="http://schemas.openxmlformats.org/officeDocument/2006/relationships/hyperlink" Target="http://adminkmr.ru/index.php?option=com_content&amp;view=article&amp;id=4550:2019-11-27-05-41-11&amp;catid=34:%D0%9E%D1%81%D0%BD%D0%BE%D0%B2%D0%BD%D0%B0%D1%8F%20%D0%BA%D0%B0%D1%82%D0%B5%D0%B3%D0%BE%D1%80%D0%B8%D1%8F" TargetMode="External"/><Relationship Id="rId2" Type="http://schemas.openxmlformats.org/officeDocument/2006/relationships/hyperlink" Target="http://saratovmer.ru/news/2019/10/25/61750.html" TargetMode="External"/><Relationship Id="rId1" Type="http://schemas.openxmlformats.org/officeDocument/2006/relationships/hyperlink" Target="http://mihailovski.ru/administratsiya/finansy/publichnye-slushaniya/obyavlenie4025/" TargetMode="External"/><Relationship Id="rId6" Type="http://schemas.openxmlformats.org/officeDocument/2006/relationships/hyperlink" Target="https://krasnoarmeysk64.ru/upload/medialibrary/992/99217774d4fc5143d8ff0ae9602c551d.doc" TargetMode="External"/><Relationship Id="rId5" Type="http://schemas.openxmlformats.org/officeDocument/2006/relationships/hyperlink" Target="http://kalininsk.sarmo.ru/predstavitelnyy-organ-munitsipalnogo-rayona/proekty-informatsiya/" TargetMode="External"/><Relationship Id="rId10" Type="http://schemas.openxmlformats.org/officeDocument/2006/relationships/printerSettings" Target="../printerSettings/printerSettings6.bin"/><Relationship Id="rId4" Type="http://schemas.openxmlformats.org/officeDocument/2006/relationships/hyperlink" Target="http://dergachi.sarmo.ru/novosti/?ELEMENT_ID=1645" TargetMode="External"/><Relationship Id="rId9" Type="http://schemas.openxmlformats.org/officeDocument/2006/relationships/hyperlink" Target="https://sam64.ru/ekonomika-i-byudzhet/byudzhet/publichnye-slushaniya/" TargetMode="External"/></Relationships>
</file>

<file path=xl/worksheets/_rels/sheet7.xml.rels><?xml version="1.0" encoding="UTF-8" standalone="yes"?>
<Relationships xmlns="http://schemas.openxmlformats.org/package/2006/relationships"><Relationship Id="rId8" Type="http://schemas.openxmlformats.org/officeDocument/2006/relationships/printerSettings" Target="../printerSettings/printerSettings7.bin"/><Relationship Id="rId3" Type="http://schemas.openxmlformats.org/officeDocument/2006/relationships/hyperlink" Target="http://ekaterinovka.sarmo.ru/rayonnoe-sobranie/publichnye-slushaniya.php" TargetMode="External"/><Relationship Id="rId7" Type="http://schemas.openxmlformats.org/officeDocument/2006/relationships/hyperlink" Target="https://stepnoe-adm.ru/administration/use-budget-funds/mestnyy-byudzhet/" TargetMode="External"/><Relationship Id="rId2" Type="http://schemas.openxmlformats.org/officeDocument/2006/relationships/hyperlink" Target="http://balkomfin.ru/" TargetMode="External"/><Relationship Id="rId1" Type="http://schemas.openxmlformats.org/officeDocument/2006/relationships/hyperlink" Target="http://saratovmer.ru/budget/rubrics/4/1296.html" TargetMode="External"/><Relationship Id="rId6" Type="http://schemas.openxmlformats.org/officeDocument/2006/relationships/hyperlink" Target="http://novouzensk.ru/city/budget.php" TargetMode="External"/><Relationship Id="rId5" Type="http://schemas.openxmlformats.org/officeDocument/2006/relationships/hyperlink" Target="https://krasnoarmeysk64.ru/upload/medialibrary/0ea/0ea4a8ff76b47de1336b89f40ed8a636.doc" TargetMode="External"/><Relationship Id="rId4" Type="http://schemas.openxmlformats.org/officeDocument/2006/relationships/hyperlink" Target="http://kalininsk.sarmo.ru/predstavitelnyy-organ-munitsipalnogo-rayona/proekty-informatsiya/"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romanovka.sarmo.ru/?ELEMENT_ID=1483" TargetMode="External"/><Relationship Id="rId2" Type="http://schemas.openxmlformats.org/officeDocument/2006/relationships/hyperlink" Target="http://duhovnitskoe.sarmo.ru/novosti/4354/" TargetMode="External"/><Relationship Id="rId1" Type="http://schemas.openxmlformats.org/officeDocument/2006/relationships/hyperlink" Target="http://dergachi.sarmo.ru/novosti/?ELEMENT_ID=1629" TargetMode="External"/><Relationship Id="rId5" Type="http://schemas.openxmlformats.org/officeDocument/2006/relationships/printerSettings" Target="../printerSettings/printerSettings8.bin"/><Relationship Id="rId4" Type="http://schemas.openxmlformats.org/officeDocument/2006/relationships/hyperlink" Target="http://turki.sarmo.ru/novosti/105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9"/>
  <sheetViews>
    <sheetView tabSelected="1" view="pageBreakPreview" zoomScaleNormal="100" zoomScaleSheetLayoutView="100" zoomScalePageLayoutView="70" workbookViewId="0">
      <selection activeCell="O6" sqref="O6"/>
    </sheetView>
  </sheetViews>
  <sheetFormatPr defaultRowHeight="12.75" x14ac:dyDescent="0.2"/>
  <cols>
    <col min="1" max="1" width="30.7109375" style="117" customWidth="1"/>
    <col min="2" max="2" width="16.7109375" style="22" customWidth="1"/>
    <col min="3" max="3" width="15" style="22" customWidth="1"/>
    <col min="4" max="4" width="16.5703125" style="22" customWidth="1"/>
    <col min="5" max="5" width="16.42578125" style="22" customWidth="1"/>
    <col min="6" max="6" width="17" style="22" customWidth="1"/>
    <col min="7" max="16384" width="9.140625" style="22"/>
  </cols>
  <sheetData>
    <row r="1" spans="1:7" ht="33" customHeight="1" x14ac:dyDescent="0.25">
      <c r="A1" s="174" t="s">
        <v>69</v>
      </c>
      <c r="B1" s="174"/>
      <c r="C1" s="174"/>
      <c r="D1" s="174"/>
      <c r="E1" s="175"/>
      <c r="F1" s="175"/>
    </row>
    <row r="2" spans="1:7" ht="18.75" customHeight="1" x14ac:dyDescent="0.2">
      <c r="A2" s="115" t="s">
        <v>0</v>
      </c>
      <c r="B2" s="171" t="s">
        <v>171</v>
      </c>
      <c r="C2" s="24"/>
      <c r="D2" s="24"/>
      <c r="E2" s="18"/>
      <c r="F2" s="18"/>
    </row>
    <row r="3" spans="1:7" ht="135" customHeight="1" x14ac:dyDescent="0.2">
      <c r="A3" s="98" t="s">
        <v>59</v>
      </c>
      <c r="B3" s="52" t="s">
        <v>71</v>
      </c>
      <c r="C3" s="85" t="s">
        <v>70</v>
      </c>
      <c r="D3" s="52" t="s">
        <v>64</v>
      </c>
      <c r="E3" s="52" t="s">
        <v>67</v>
      </c>
      <c r="F3" s="52" t="s">
        <v>68</v>
      </c>
      <c r="G3" s="45"/>
    </row>
    <row r="4" spans="1:7" ht="15.95" customHeight="1" x14ac:dyDescent="0.2">
      <c r="A4" s="99" t="s">
        <v>1</v>
      </c>
      <c r="B4" s="53" t="s">
        <v>2</v>
      </c>
      <c r="C4" s="86" t="s">
        <v>2</v>
      </c>
      <c r="D4" s="53" t="s">
        <v>2</v>
      </c>
      <c r="E4" s="77" t="s">
        <v>2</v>
      </c>
      <c r="F4" s="77" t="s">
        <v>2</v>
      </c>
    </row>
    <row r="5" spans="1:7" ht="15.95" customHeight="1" x14ac:dyDescent="0.2">
      <c r="A5" s="99" t="s">
        <v>63</v>
      </c>
      <c r="B5" s="79">
        <f>SUM(C5:F5)</f>
        <v>40</v>
      </c>
      <c r="C5" s="79">
        <v>10</v>
      </c>
      <c r="D5" s="78">
        <v>10</v>
      </c>
      <c r="E5" s="78">
        <v>10</v>
      </c>
      <c r="F5" s="78">
        <v>10</v>
      </c>
    </row>
    <row r="6" spans="1:7" s="42" customFormat="1" ht="15.95" customHeight="1" x14ac:dyDescent="0.2">
      <c r="A6" s="61" t="s">
        <v>19</v>
      </c>
      <c r="B6" s="74"/>
      <c r="C6" s="74"/>
      <c r="D6" s="75"/>
      <c r="E6" s="76"/>
      <c r="F6" s="76"/>
    </row>
    <row r="7" spans="1:7" s="117" customFormat="1" ht="23.25" customHeight="1" x14ac:dyDescent="0.2">
      <c r="A7" s="116" t="s">
        <v>20</v>
      </c>
      <c r="B7" s="137">
        <f>SUM(C7:F7)</f>
        <v>36</v>
      </c>
      <c r="C7" s="118">
        <f>'Оценка (Этап IV)'!B7</f>
        <v>10</v>
      </c>
      <c r="D7" s="118">
        <v>9</v>
      </c>
      <c r="E7" s="119">
        <v>10</v>
      </c>
      <c r="F7" s="119">
        <v>7</v>
      </c>
    </row>
    <row r="8" spans="1:7" s="117" customFormat="1" ht="15.95" customHeight="1" x14ac:dyDescent="0.2">
      <c r="A8" s="114" t="s">
        <v>172</v>
      </c>
      <c r="B8" s="137">
        <f t="shared" ref="B8:B10" si="0">SUM(C8:F8)</f>
        <v>17</v>
      </c>
      <c r="C8" s="118">
        <f>'Оценка (Этап IV)'!B8</f>
        <v>6</v>
      </c>
      <c r="D8" s="118">
        <v>6</v>
      </c>
      <c r="E8" s="119">
        <v>3</v>
      </c>
      <c r="F8" s="119">
        <v>2</v>
      </c>
    </row>
    <row r="9" spans="1:7" s="117" customFormat="1" ht="15.95" customHeight="1" x14ac:dyDescent="0.2">
      <c r="A9" s="114" t="s">
        <v>133</v>
      </c>
      <c r="B9" s="137">
        <f t="shared" si="0"/>
        <v>28</v>
      </c>
      <c r="C9" s="118">
        <f>'Оценка (Этап IV)'!B9</f>
        <v>9</v>
      </c>
      <c r="D9" s="118">
        <v>8</v>
      </c>
      <c r="E9" s="119">
        <v>9</v>
      </c>
      <c r="F9" s="119">
        <v>2</v>
      </c>
    </row>
    <row r="10" spans="1:7" s="117" customFormat="1" ht="15.95" customHeight="1" x14ac:dyDescent="0.2">
      <c r="A10" s="114" t="s">
        <v>173</v>
      </c>
      <c r="B10" s="137">
        <f t="shared" si="0"/>
        <v>21</v>
      </c>
      <c r="C10" s="118">
        <f>'Оценка (Этап IV)'!B10</f>
        <v>4</v>
      </c>
      <c r="D10" s="118">
        <v>4</v>
      </c>
      <c r="E10" s="119">
        <v>7</v>
      </c>
      <c r="F10" s="119">
        <v>6</v>
      </c>
    </row>
    <row r="11" spans="1:7" s="42" customFormat="1" ht="15.95" customHeight="1" x14ac:dyDescent="0.2">
      <c r="A11" s="61" t="s">
        <v>60</v>
      </c>
      <c r="B11" s="110"/>
      <c r="C11" s="111"/>
      <c r="D11" s="111"/>
      <c r="E11" s="111"/>
      <c r="F11" s="111"/>
    </row>
    <row r="12" spans="1:7" s="117" customFormat="1" ht="15.95" customHeight="1" x14ac:dyDescent="0.2">
      <c r="A12" s="116" t="s">
        <v>21</v>
      </c>
      <c r="B12" s="137">
        <f>SUM(C12:F12)</f>
        <v>12.5</v>
      </c>
      <c r="C12" s="118">
        <f>'Оценка (Этап IV)'!B12</f>
        <v>5</v>
      </c>
      <c r="D12" s="118">
        <v>2.5</v>
      </c>
      <c r="E12" s="119">
        <v>2</v>
      </c>
      <c r="F12" s="119">
        <v>3</v>
      </c>
    </row>
    <row r="13" spans="1:7" s="117" customFormat="1" ht="15.95" customHeight="1" x14ac:dyDescent="0.2">
      <c r="A13" s="116" t="s">
        <v>23</v>
      </c>
      <c r="B13" s="137">
        <f t="shared" ref="B13:B49" si="1">SUM(C13:F13)</f>
        <v>22</v>
      </c>
      <c r="C13" s="118">
        <f>'Оценка (Этап IV)'!B13</f>
        <v>5.5</v>
      </c>
      <c r="D13" s="118">
        <v>5.5</v>
      </c>
      <c r="E13" s="119">
        <v>4</v>
      </c>
      <c r="F13" s="119">
        <v>7</v>
      </c>
    </row>
    <row r="14" spans="1:7" s="117" customFormat="1" ht="15.95" customHeight="1" x14ac:dyDescent="0.2">
      <c r="A14" s="116" t="s">
        <v>22</v>
      </c>
      <c r="B14" s="137">
        <f t="shared" si="1"/>
        <v>31</v>
      </c>
      <c r="C14" s="118">
        <f>'Оценка (Этап IV)'!B14</f>
        <v>6</v>
      </c>
      <c r="D14" s="118">
        <v>10</v>
      </c>
      <c r="E14" s="119">
        <v>9</v>
      </c>
      <c r="F14" s="119">
        <v>6</v>
      </c>
    </row>
    <row r="15" spans="1:7" s="117" customFormat="1" ht="15.95" customHeight="1" x14ac:dyDescent="0.2">
      <c r="A15" s="116" t="s">
        <v>24</v>
      </c>
      <c r="B15" s="137">
        <f t="shared" si="1"/>
        <v>27</v>
      </c>
      <c r="C15" s="118">
        <f>'Оценка (Этап IV)'!B15</f>
        <v>8</v>
      </c>
      <c r="D15" s="118">
        <v>8</v>
      </c>
      <c r="E15" s="119">
        <v>6</v>
      </c>
      <c r="F15" s="119">
        <v>5</v>
      </c>
    </row>
    <row r="16" spans="1:7" s="117" customFormat="1" ht="15.95" customHeight="1" x14ac:dyDescent="0.2">
      <c r="A16" s="116" t="s">
        <v>25</v>
      </c>
      <c r="B16" s="137">
        <f t="shared" si="1"/>
        <v>36</v>
      </c>
      <c r="C16" s="118">
        <f>'Оценка (Этап IV)'!B16</f>
        <v>8</v>
      </c>
      <c r="D16" s="118">
        <v>10</v>
      </c>
      <c r="E16" s="119">
        <v>10</v>
      </c>
      <c r="F16" s="119">
        <v>8</v>
      </c>
    </row>
    <row r="17" spans="1:6" s="117" customFormat="1" ht="15.95" customHeight="1" x14ac:dyDescent="0.2">
      <c r="A17" s="116" t="s">
        <v>26</v>
      </c>
      <c r="B17" s="137">
        <f t="shared" si="1"/>
        <v>32</v>
      </c>
      <c r="C17" s="118">
        <f>'Оценка (Этап IV)'!B17</f>
        <v>9</v>
      </c>
      <c r="D17" s="118">
        <v>8</v>
      </c>
      <c r="E17" s="119">
        <v>10</v>
      </c>
      <c r="F17" s="119">
        <v>5</v>
      </c>
    </row>
    <row r="18" spans="1:6" s="117" customFormat="1" ht="15.95" customHeight="1" x14ac:dyDescent="0.2">
      <c r="A18" s="116" t="s">
        <v>61</v>
      </c>
      <c r="B18" s="137">
        <f t="shared" si="1"/>
        <v>22.5</v>
      </c>
      <c r="C18" s="118">
        <f>'Оценка (Этап IV)'!B18</f>
        <v>7</v>
      </c>
      <c r="D18" s="118">
        <v>2.5</v>
      </c>
      <c r="E18" s="119">
        <v>6</v>
      </c>
      <c r="F18" s="119">
        <v>7</v>
      </c>
    </row>
    <row r="19" spans="1:6" s="117" customFormat="1" ht="15.95" customHeight="1" x14ac:dyDescent="0.2">
      <c r="A19" s="116" t="s">
        <v>27</v>
      </c>
      <c r="B19" s="137">
        <f t="shared" si="1"/>
        <v>12.5</v>
      </c>
      <c r="C19" s="118">
        <f>'Оценка (Этап IV)'!B19</f>
        <v>2</v>
      </c>
      <c r="D19" s="118">
        <v>2</v>
      </c>
      <c r="E19" s="119">
        <v>5</v>
      </c>
      <c r="F19" s="119">
        <v>3.5</v>
      </c>
    </row>
    <row r="20" spans="1:6" s="117" customFormat="1" ht="15.95" customHeight="1" x14ac:dyDescent="0.2">
      <c r="A20" s="116" t="s">
        <v>28</v>
      </c>
      <c r="B20" s="137">
        <f t="shared" si="1"/>
        <v>10</v>
      </c>
      <c r="C20" s="118">
        <f>'Оценка (Этап IV)'!B20</f>
        <v>3</v>
      </c>
      <c r="D20" s="118">
        <v>3</v>
      </c>
      <c r="E20" s="119">
        <v>0</v>
      </c>
      <c r="F20" s="119">
        <v>4</v>
      </c>
    </row>
    <row r="21" spans="1:6" s="117" customFormat="1" ht="15.95" customHeight="1" x14ac:dyDescent="0.2">
      <c r="A21" s="116" t="s">
        <v>65</v>
      </c>
      <c r="B21" s="137">
        <f t="shared" si="1"/>
        <v>18.5</v>
      </c>
      <c r="C21" s="118">
        <f>'Оценка (Этап IV)'!B21</f>
        <v>2</v>
      </c>
      <c r="D21" s="118">
        <v>7</v>
      </c>
      <c r="E21" s="119">
        <v>6</v>
      </c>
      <c r="F21" s="119">
        <v>3.5</v>
      </c>
    </row>
    <row r="22" spans="1:6" s="117" customFormat="1" ht="15.95" customHeight="1" x14ac:dyDescent="0.2">
      <c r="A22" s="116" t="s">
        <v>29</v>
      </c>
      <c r="B22" s="137">
        <f t="shared" si="1"/>
        <v>19</v>
      </c>
      <c r="C22" s="118">
        <f>'Оценка (Этап IV)'!B22</f>
        <v>4</v>
      </c>
      <c r="D22" s="118">
        <v>3.5</v>
      </c>
      <c r="E22" s="119">
        <v>6</v>
      </c>
      <c r="F22" s="119">
        <v>5.5</v>
      </c>
    </row>
    <row r="23" spans="1:6" s="117" customFormat="1" ht="15.95" customHeight="1" x14ac:dyDescent="0.2">
      <c r="A23" s="116" t="s">
        <v>30</v>
      </c>
      <c r="B23" s="137">
        <f t="shared" si="1"/>
        <v>11.5</v>
      </c>
      <c r="C23" s="118">
        <f>'Оценка (Этап IV)'!B23</f>
        <v>2.5</v>
      </c>
      <c r="D23" s="118">
        <v>4</v>
      </c>
      <c r="E23" s="119">
        <v>2</v>
      </c>
      <c r="F23" s="119">
        <v>3</v>
      </c>
    </row>
    <row r="24" spans="1:6" s="117" customFormat="1" ht="15.95" customHeight="1" x14ac:dyDescent="0.2">
      <c r="A24" s="116" t="s">
        <v>31</v>
      </c>
      <c r="B24" s="137">
        <f t="shared" si="1"/>
        <v>21.5</v>
      </c>
      <c r="C24" s="118">
        <f>'Оценка (Этап IV)'!B24</f>
        <v>5</v>
      </c>
      <c r="D24" s="118">
        <v>8</v>
      </c>
      <c r="E24" s="119">
        <v>3</v>
      </c>
      <c r="F24" s="119">
        <v>5.5</v>
      </c>
    </row>
    <row r="25" spans="1:6" s="117" customFormat="1" ht="15.95" customHeight="1" x14ac:dyDescent="0.2">
      <c r="A25" s="116" t="s">
        <v>32</v>
      </c>
      <c r="B25" s="137">
        <f t="shared" si="1"/>
        <v>37</v>
      </c>
      <c r="C25" s="118">
        <f>'Оценка (Этап IV)'!B25</f>
        <v>9</v>
      </c>
      <c r="D25" s="118">
        <v>9</v>
      </c>
      <c r="E25" s="119">
        <v>10</v>
      </c>
      <c r="F25" s="119">
        <v>9</v>
      </c>
    </row>
    <row r="26" spans="1:6" s="117" customFormat="1" ht="15.95" customHeight="1" x14ac:dyDescent="0.2">
      <c r="A26" s="116" t="s">
        <v>33</v>
      </c>
      <c r="B26" s="137">
        <f t="shared" si="1"/>
        <v>13</v>
      </c>
      <c r="C26" s="118">
        <f>'Оценка (Этап IV)'!B26</f>
        <v>2</v>
      </c>
      <c r="D26" s="118">
        <v>2</v>
      </c>
      <c r="E26" s="119">
        <v>4</v>
      </c>
      <c r="F26" s="119">
        <v>5</v>
      </c>
    </row>
    <row r="27" spans="1:6" s="117" customFormat="1" ht="15.95" customHeight="1" x14ac:dyDescent="0.2">
      <c r="A27" s="116" t="s">
        <v>34</v>
      </c>
      <c r="B27" s="137">
        <f t="shared" si="1"/>
        <v>16</v>
      </c>
      <c r="C27" s="118">
        <f>'Оценка (Этап IV)'!B27</f>
        <v>0</v>
      </c>
      <c r="D27" s="118">
        <v>6</v>
      </c>
      <c r="E27" s="119">
        <v>5</v>
      </c>
      <c r="F27" s="119">
        <v>5</v>
      </c>
    </row>
    <row r="28" spans="1:6" s="117" customFormat="1" ht="15.95" customHeight="1" x14ac:dyDescent="0.2">
      <c r="A28" s="116" t="s">
        <v>35</v>
      </c>
      <c r="B28" s="137">
        <f t="shared" si="1"/>
        <v>20</v>
      </c>
      <c r="C28" s="118">
        <f>'Оценка (Этап IV)'!B28</f>
        <v>7</v>
      </c>
      <c r="D28" s="118">
        <v>6</v>
      </c>
      <c r="E28" s="119">
        <v>3</v>
      </c>
      <c r="F28" s="119">
        <v>4</v>
      </c>
    </row>
    <row r="29" spans="1:6" s="117" customFormat="1" ht="15.95" customHeight="1" x14ac:dyDescent="0.2">
      <c r="A29" s="116" t="s">
        <v>36</v>
      </c>
      <c r="B29" s="137">
        <f t="shared" si="1"/>
        <v>29.5</v>
      </c>
      <c r="C29" s="118">
        <f>'Оценка (Этап IV)'!B29</f>
        <v>9</v>
      </c>
      <c r="D29" s="118">
        <v>5.5</v>
      </c>
      <c r="E29" s="119">
        <v>8</v>
      </c>
      <c r="F29" s="119">
        <v>7</v>
      </c>
    </row>
    <row r="30" spans="1:6" s="117" customFormat="1" ht="15.95" customHeight="1" x14ac:dyDescent="0.2">
      <c r="A30" s="116" t="s">
        <v>37</v>
      </c>
      <c r="B30" s="137">
        <f t="shared" si="1"/>
        <v>11</v>
      </c>
      <c r="C30" s="118">
        <f>'Оценка (Этап IV)'!B30</f>
        <v>3</v>
      </c>
      <c r="D30" s="118">
        <v>4</v>
      </c>
      <c r="E30" s="119">
        <v>1</v>
      </c>
      <c r="F30" s="119">
        <v>3</v>
      </c>
    </row>
    <row r="31" spans="1:6" s="117" customFormat="1" ht="15.95" customHeight="1" x14ac:dyDescent="0.2">
      <c r="A31" s="116" t="s">
        <v>38</v>
      </c>
      <c r="B31" s="137">
        <f t="shared" si="1"/>
        <v>28</v>
      </c>
      <c r="C31" s="118">
        <f>'Оценка (Этап IV)'!B31</f>
        <v>7</v>
      </c>
      <c r="D31" s="118">
        <v>8</v>
      </c>
      <c r="E31" s="119">
        <v>7</v>
      </c>
      <c r="F31" s="119">
        <v>6</v>
      </c>
    </row>
    <row r="32" spans="1:6" s="117" customFormat="1" ht="15.95" customHeight="1" x14ac:dyDescent="0.2">
      <c r="A32" s="116" t="s">
        <v>39</v>
      </c>
      <c r="B32" s="137">
        <f t="shared" si="1"/>
        <v>34.5</v>
      </c>
      <c r="C32" s="118">
        <f>'Оценка (Этап IV)'!B32</f>
        <v>9</v>
      </c>
      <c r="D32" s="118">
        <v>8.5</v>
      </c>
      <c r="E32" s="119">
        <v>9</v>
      </c>
      <c r="F32" s="119">
        <v>8</v>
      </c>
    </row>
    <row r="33" spans="1:6" s="117" customFormat="1" ht="15.95" customHeight="1" x14ac:dyDescent="0.2">
      <c r="A33" s="116" t="s">
        <v>40</v>
      </c>
      <c r="B33" s="137">
        <f t="shared" si="1"/>
        <v>17</v>
      </c>
      <c r="C33" s="118">
        <f>'Оценка (Этап IV)'!B33</f>
        <v>4</v>
      </c>
      <c r="D33" s="118">
        <v>2</v>
      </c>
      <c r="E33" s="119">
        <v>6</v>
      </c>
      <c r="F33" s="119">
        <v>5</v>
      </c>
    </row>
    <row r="34" spans="1:6" s="117" customFormat="1" ht="15.95" customHeight="1" x14ac:dyDescent="0.2">
      <c r="A34" s="116" t="s">
        <v>41</v>
      </c>
      <c r="B34" s="137">
        <f t="shared" si="1"/>
        <v>19</v>
      </c>
      <c r="C34" s="118">
        <f>'Оценка (Этап IV)'!B34</f>
        <v>5</v>
      </c>
      <c r="D34" s="118">
        <v>8</v>
      </c>
      <c r="E34" s="119">
        <v>6</v>
      </c>
      <c r="F34" s="119">
        <v>0</v>
      </c>
    </row>
    <row r="35" spans="1:6" s="117" customFormat="1" ht="15.95" customHeight="1" x14ac:dyDescent="0.2">
      <c r="A35" s="116" t="s">
        <v>42</v>
      </c>
      <c r="B35" s="137">
        <f t="shared" si="1"/>
        <v>22.5</v>
      </c>
      <c r="C35" s="118">
        <f>'Оценка (Этап IV)'!B35</f>
        <v>4</v>
      </c>
      <c r="D35" s="118">
        <v>6</v>
      </c>
      <c r="E35" s="119">
        <v>7</v>
      </c>
      <c r="F35" s="119">
        <v>5.5</v>
      </c>
    </row>
    <row r="36" spans="1:6" s="117" customFormat="1" ht="15.95" customHeight="1" x14ac:dyDescent="0.2">
      <c r="A36" s="116" t="s">
        <v>43</v>
      </c>
      <c r="B36" s="137">
        <f t="shared" si="1"/>
        <v>35</v>
      </c>
      <c r="C36" s="118">
        <f>'Оценка (Этап IV)'!B36</f>
        <v>9</v>
      </c>
      <c r="D36" s="118">
        <v>9</v>
      </c>
      <c r="E36" s="119">
        <v>9</v>
      </c>
      <c r="F36" s="119">
        <v>8</v>
      </c>
    </row>
    <row r="37" spans="1:6" s="117" customFormat="1" ht="15.95" customHeight="1" x14ac:dyDescent="0.2">
      <c r="A37" s="116" t="s">
        <v>44</v>
      </c>
      <c r="B37" s="137">
        <f t="shared" si="1"/>
        <v>24</v>
      </c>
      <c r="C37" s="118">
        <f>'Оценка (Этап IV)'!B37</f>
        <v>5</v>
      </c>
      <c r="D37" s="118">
        <v>6</v>
      </c>
      <c r="E37" s="119">
        <v>7</v>
      </c>
      <c r="F37" s="119">
        <v>6</v>
      </c>
    </row>
    <row r="38" spans="1:6" s="117" customFormat="1" ht="15.95" customHeight="1" x14ac:dyDescent="0.2">
      <c r="A38" s="116" t="s">
        <v>45</v>
      </c>
      <c r="B38" s="137">
        <f t="shared" si="1"/>
        <v>26.5</v>
      </c>
      <c r="C38" s="118">
        <f>'Оценка (Этап IV)'!B38</f>
        <v>8</v>
      </c>
      <c r="D38" s="118">
        <v>6</v>
      </c>
      <c r="E38" s="119">
        <v>9</v>
      </c>
      <c r="F38" s="119">
        <v>3.5</v>
      </c>
    </row>
    <row r="39" spans="1:6" s="117" customFormat="1" ht="15.95" customHeight="1" x14ac:dyDescent="0.2">
      <c r="A39" s="116" t="s">
        <v>46</v>
      </c>
      <c r="B39" s="137">
        <f t="shared" si="1"/>
        <v>36</v>
      </c>
      <c r="C39" s="118">
        <f>'Оценка (Этап IV)'!B39</f>
        <v>9</v>
      </c>
      <c r="D39" s="118">
        <v>9</v>
      </c>
      <c r="E39" s="119">
        <v>10</v>
      </c>
      <c r="F39" s="119">
        <v>8</v>
      </c>
    </row>
    <row r="40" spans="1:6" s="117" customFormat="1" ht="15.95" customHeight="1" x14ac:dyDescent="0.2">
      <c r="A40" s="116" t="s">
        <v>47</v>
      </c>
      <c r="B40" s="137">
        <f t="shared" si="1"/>
        <v>35</v>
      </c>
      <c r="C40" s="118">
        <f>'Оценка (Этап IV)'!B40</f>
        <v>10</v>
      </c>
      <c r="D40" s="118">
        <v>7</v>
      </c>
      <c r="E40" s="119">
        <v>10</v>
      </c>
      <c r="F40" s="119">
        <v>8</v>
      </c>
    </row>
    <row r="41" spans="1:6" s="117" customFormat="1" ht="15.95" customHeight="1" x14ac:dyDescent="0.2">
      <c r="A41" s="116" t="s">
        <v>48</v>
      </c>
      <c r="B41" s="137">
        <f t="shared" si="1"/>
        <v>21</v>
      </c>
      <c r="C41" s="118">
        <f>'Оценка (Этап IV)'!B41</f>
        <v>6</v>
      </c>
      <c r="D41" s="118">
        <v>7</v>
      </c>
      <c r="E41" s="119">
        <v>4</v>
      </c>
      <c r="F41" s="119">
        <v>4</v>
      </c>
    </row>
    <row r="42" spans="1:6" s="117" customFormat="1" ht="15.95" customHeight="1" x14ac:dyDescent="0.2">
      <c r="A42" s="116" t="s">
        <v>49</v>
      </c>
      <c r="B42" s="137">
        <f t="shared" si="1"/>
        <v>12.5</v>
      </c>
      <c r="C42" s="118">
        <f>'Оценка (Этап IV)'!B42</f>
        <v>1</v>
      </c>
      <c r="D42" s="118">
        <v>3.5</v>
      </c>
      <c r="E42" s="119">
        <v>3</v>
      </c>
      <c r="F42" s="119">
        <v>5</v>
      </c>
    </row>
    <row r="43" spans="1:6" s="117" customFormat="1" ht="15.95" customHeight="1" x14ac:dyDescent="0.2">
      <c r="A43" s="116" t="s">
        <v>51</v>
      </c>
      <c r="B43" s="137">
        <f t="shared" si="1"/>
        <v>22</v>
      </c>
      <c r="C43" s="118">
        <f>'Оценка (Этап IV)'!B43</f>
        <v>3</v>
      </c>
      <c r="D43" s="118">
        <v>8</v>
      </c>
      <c r="E43" s="119">
        <v>7</v>
      </c>
      <c r="F43" s="119">
        <v>4</v>
      </c>
    </row>
    <row r="44" spans="1:6" s="117" customFormat="1" ht="15.95" customHeight="1" x14ac:dyDescent="0.2">
      <c r="A44" s="116" t="s">
        <v>52</v>
      </c>
      <c r="B44" s="137">
        <f t="shared" si="1"/>
        <v>32</v>
      </c>
      <c r="C44" s="118">
        <f>'Оценка (Этап IV)'!B44</f>
        <v>8</v>
      </c>
      <c r="D44" s="118">
        <v>8</v>
      </c>
      <c r="E44" s="119">
        <v>10</v>
      </c>
      <c r="F44" s="119">
        <v>6</v>
      </c>
    </row>
    <row r="45" spans="1:6" s="117" customFormat="1" ht="15.95" customHeight="1" x14ac:dyDescent="0.2">
      <c r="A45" s="116" t="s">
        <v>53</v>
      </c>
      <c r="B45" s="137">
        <f t="shared" si="1"/>
        <v>27.5</v>
      </c>
      <c r="C45" s="118">
        <f>'Оценка (Этап IV)'!B45</f>
        <v>4</v>
      </c>
      <c r="D45" s="118">
        <v>6.5</v>
      </c>
      <c r="E45" s="119">
        <v>10</v>
      </c>
      <c r="F45" s="119">
        <v>7</v>
      </c>
    </row>
    <row r="46" spans="1:6" s="117" customFormat="1" ht="15.95" customHeight="1" x14ac:dyDescent="0.2">
      <c r="A46" s="116" t="s">
        <v>50</v>
      </c>
      <c r="B46" s="137">
        <f t="shared" si="1"/>
        <v>17.5</v>
      </c>
      <c r="C46" s="118">
        <f>'Оценка (Этап IV)'!B46</f>
        <v>6</v>
      </c>
      <c r="D46" s="118">
        <v>3.5</v>
      </c>
      <c r="E46" s="119">
        <v>3</v>
      </c>
      <c r="F46" s="119">
        <v>5</v>
      </c>
    </row>
    <row r="47" spans="1:6" s="117" customFormat="1" ht="15.95" customHeight="1" x14ac:dyDescent="0.2">
      <c r="A47" s="116" t="s">
        <v>54</v>
      </c>
      <c r="B47" s="137">
        <f t="shared" si="1"/>
        <v>33.5</v>
      </c>
      <c r="C47" s="118">
        <f>'Оценка (Этап IV)'!B47</f>
        <v>9</v>
      </c>
      <c r="D47" s="118">
        <v>7.5</v>
      </c>
      <c r="E47" s="119">
        <v>10</v>
      </c>
      <c r="F47" s="119">
        <v>7</v>
      </c>
    </row>
    <row r="48" spans="1:6" s="117" customFormat="1" ht="15.95" customHeight="1" x14ac:dyDescent="0.2">
      <c r="A48" s="116" t="s">
        <v>55</v>
      </c>
      <c r="B48" s="137">
        <f t="shared" si="1"/>
        <v>19.5</v>
      </c>
      <c r="C48" s="118">
        <f>'Оценка (Этап IV)'!B48</f>
        <v>4</v>
      </c>
      <c r="D48" s="118">
        <v>5</v>
      </c>
      <c r="E48" s="119">
        <v>8</v>
      </c>
      <c r="F48" s="119">
        <v>2.5</v>
      </c>
    </row>
    <row r="49" spans="1:6" s="117" customFormat="1" ht="15.95" customHeight="1" x14ac:dyDescent="0.2">
      <c r="A49" s="116" t="s">
        <v>56</v>
      </c>
      <c r="B49" s="137">
        <f t="shared" si="1"/>
        <v>33</v>
      </c>
      <c r="C49" s="118">
        <f>'Оценка (Этап IV)'!B49</f>
        <v>9</v>
      </c>
      <c r="D49" s="118">
        <v>8</v>
      </c>
      <c r="E49" s="119">
        <v>10</v>
      </c>
      <c r="F49" s="119">
        <v>6</v>
      </c>
    </row>
  </sheetData>
  <mergeCells count="1">
    <mergeCell ref="A1:F1"/>
  </mergeCells>
  <pageMargins left="0.39370078740157483" right="0.31496062992125984" top="0.35433070866141736" bottom="0.35433070866141736" header="0.31496062992125984" footer="0.31496062992125984"/>
  <pageSetup paperSize="9" scale="8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9"/>
  <sheetViews>
    <sheetView view="pageBreakPreview" zoomScaleNormal="100" zoomScaleSheetLayoutView="100" zoomScalePageLayoutView="70" workbookViewId="0">
      <selection activeCell="A26" sqref="A26"/>
    </sheetView>
  </sheetViews>
  <sheetFormatPr defaultRowHeight="12.75" x14ac:dyDescent="0.2"/>
  <cols>
    <col min="1" max="1" width="31" style="22" customWidth="1"/>
    <col min="2" max="2" width="15.5703125" style="22" customWidth="1"/>
    <col min="3" max="3" width="23.5703125" style="22" customWidth="1"/>
    <col min="4" max="4" width="31.28515625" style="22" customWidth="1"/>
    <col min="5" max="5" width="36.140625" style="22" customWidth="1"/>
    <col min="6" max="6" width="30.85546875" style="22" customWidth="1"/>
    <col min="7" max="7" width="30.140625" style="22" customWidth="1"/>
    <col min="8" max="16384" width="9.140625" style="22"/>
  </cols>
  <sheetData>
    <row r="1" spans="1:8" ht="16.5" customHeight="1" x14ac:dyDescent="0.25">
      <c r="A1" s="174" t="s">
        <v>72</v>
      </c>
      <c r="B1" s="174"/>
      <c r="C1" s="174"/>
      <c r="D1" s="175"/>
      <c r="E1" s="175"/>
      <c r="F1" s="175"/>
      <c r="G1" s="175"/>
    </row>
    <row r="2" spans="1:8" ht="18.75" customHeight="1" x14ac:dyDescent="0.2">
      <c r="A2" s="4" t="s">
        <v>0</v>
      </c>
      <c r="B2" s="80" t="s">
        <v>171</v>
      </c>
      <c r="C2" s="24"/>
      <c r="D2" s="18"/>
      <c r="E2" s="18"/>
      <c r="F2" s="18"/>
      <c r="G2" s="18"/>
    </row>
    <row r="3" spans="1:8" s="117" customFormat="1" ht="147" customHeight="1" x14ac:dyDescent="0.2">
      <c r="A3" s="162" t="s">
        <v>59</v>
      </c>
      <c r="B3" s="162" t="s">
        <v>70</v>
      </c>
      <c r="C3" s="162" t="str">
        <f>'Показатель 8.1'!A1</f>
        <v xml:space="preserve">8.1. Проект решения о бюджете муниципального образования </v>
      </c>
      <c r="D3" s="162" t="str">
        <f>'Показатель 8.2'!A1</f>
        <v>8.2.   Опубликование бюджета для граждан, разработанного на основе проекта решения о бюджете муниципального образования на очередной финансовый год (очередной финансовый год и плановый период), на портале (сайте)</v>
      </c>
      <c r="E3" s="162" t="str">
        <f>'Показатель 9.1'!A1</f>
        <v>9.1. Информационное сообщение для граждан о проведении публичных слушаний по проекту решения о бюджете  муниципального образования на очередной финансовый год (очередной финансовый год и плановый период) на портале (сайте)</v>
      </c>
      <c r="F3" s="162" t="str">
        <f>'Показатель 9.2'!A1</f>
        <v xml:space="preserve">9.2. Проведение публичных слушаний по проекту решения о бюджете муниципального образования на очередной финансовый год (очередной финансовый год и плановый период) </v>
      </c>
      <c r="G3" s="162" t="str">
        <f>'Показатель 9.3'!A1</f>
        <v>9.3. Участие муниципального образования в проводимых в текущем году федеральных и (или) региональных конкурсах по бюджетной тематике и  опубликование информации об этом  на портале (сайте).</v>
      </c>
      <c r="H3" s="45"/>
    </row>
    <row r="4" spans="1:8" s="117" customFormat="1" ht="15.95" customHeight="1" x14ac:dyDescent="0.2">
      <c r="A4" s="164" t="s">
        <v>1</v>
      </c>
      <c r="B4" s="163" t="s">
        <v>2</v>
      </c>
      <c r="C4" s="163" t="s">
        <v>2</v>
      </c>
      <c r="D4" s="164" t="s">
        <v>2</v>
      </c>
      <c r="E4" s="164" t="s">
        <v>2</v>
      </c>
      <c r="F4" s="164" t="s">
        <v>2</v>
      </c>
      <c r="G4" s="164" t="s">
        <v>2</v>
      </c>
    </row>
    <row r="5" spans="1:8" s="117" customFormat="1" ht="15.95" customHeight="1" x14ac:dyDescent="0.2">
      <c r="A5" s="164" t="s">
        <v>63</v>
      </c>
      <c r="B5" s="79">
        <f>SUM(C5:G5)</f>
        <v>10</v>
      </c>
      <c r="C5" s="172">
        <f>'Методика IV этап'!C8</f>
        <v>4</v>
      </c>
      <c r="D5" s="172">
        <f>'Методика IV этап'!C13</f>
        <v>3</v>
      </c>
      <c r="E5" s="172">
        <f>'Методика IV этап'!C20</f>
        <v>1</v>
      </c>
      <c r="F5" s="172">
        <f>'Методика IV этап'!C24</f>
        <v>1</v>
      </c>
      <c r="G5" s="172">
        <f>'Методика IV этап'!C28</f>
        <v>1</v>
      </c>
    </row>
    <row r="6" spans="1:8" s="153" customFormat="1" ht="15.95" customHeight="1" x14ac:dyDescent="0.2">
      <c r="A6" s="61" t="s">
        <v>19</v>
      </c>
      <c r="B6" s="74"/>
      <c r="C6" s="75"/>
      <c r="D6" s="173"/>
      <c r="E6" s="173"/>
      <c r="F6" s="173"/>
      <c r="G6" s="173"/>
    </row>
    <row r="7" spans="1:8" s="117" customFormat="1" ht="23.25" customHeight="1" x14ac:dyDescent="0.2">
      <c r="A7" s="116" t="s">
        <v>20</v>
      </c>
      <c r="B7" s="137">
        <f>SUM(C7:G7)</f>
        <v>10</v>
      </c>
      <c r="C7" s="118">
        <f>'Показатель 8.1'!J9</f>
        <v>4</v>
      </c>
      <c r="D7" s="119">
        <f>'Показатель 8.2'!H10</f>
        <v>3</v>
      </c>
      <c r="E7" s="119">
        <f>'Показатель 9.1'!H8</f>
        <v>1</v>
      </c>
      <c r="F7" s="119">
        <f>'Показатель 9.2'!J8</f>
        <v>1</v>
      </c>
      <c r="G7" s="119">
        <f>'Показатель 9.3'!G8</f>
        <v>1</v>
      </c>
    </row>
    <row r="8" spans="1:8" s="117" customFormat="1" ht="15.95" customHeight="1" x14ac:dyDescent="0.2">
      <c r="A8" s="116" t="s">
        <v>172</v>
      </c>
      <c r="B8" s="137">
        <f>SUM(C8:G8)</f>
        <v>6</v>
      </c>
      <c r="C8" s="118">
        <f>'Показатель 8.1'!J10</f>
        <v>4</v>
      </c>
      <c r="D8" s="119">
        <f>'Показатель 8.2'!H11</f>
        <v>0</v>
      </c>
      <c r="E8" s="119">
        <f>'Показатель 9.1'!H9</f>
        <v>1</v>
      </c>
      <c r="F8" s="119">
        <f>'Показатель 9.2'!J9</f>
        <v>1</v>
      </c>
      <c r="G8" s="119">
        <f>'Показатель 9.3'!G9</f>
        <v>0</v>
      </c>
    </row>
    <row r="9" spans="1:8" s="117" customFormat="1" ht="15.95" customHeight="1" x14ac:dyDescent="0.2">
      <c r="A9" s="116" t="s">
        <v>133</v>
      </c>
      <c r="B9" s="137">
        <f>SUM(C9:G9)</f>
        <v>9</v>
      </c>
      <c r="C9" s="118">
        <f>'Показатель 8.1'!J11</f>
        <v>4</v>
      </c>
      <c r="D9" s="119">
        <f>'Показатель 8.2'!H12</f>
        <v>3</v>
      </c>
      <c r="E9" s="119">
        <f>'Показатель 9.1'!H10</f>
        <v>1</v>
      </c>
      <c r="F9" s="119">
        <f>'Показатель 9.2'!J10</f>
        <v>1</v>
      </c>
      <c r="G9" s="119">
        <f>'Показатель 9.3'!G10</f>
        <v>0</v>
      </c>
    </row>
    <row r="10" spans="1:8" s="117" customFormat="1" ht="15.95" customHeight="1" x14ac:dyDescent="0.2">
      <c r="A10" s="116" t="s">
        <v>173</v>
      </c>
      <c r="B10" s="137">
        <f>SUM(C10:G10)</f>
        <v>4</v>
      </c>
      <c r="C10" s="118">
        <f>'Показатель 8.1'!J12</f>
        <v>4</v>
      </c>
      <c r="D10" s="119">
        <f>'Показатель 8.2'!H13</f>
        <v>0</v>
      </c>
      <c r="E10" s="119">
        <f>'Показатель 9.1'!H11</f>
        <v>0</v>
      </c>
      <c r="F10" s="119">
        <f>'Показатель 9.2'!J11</f>
        <v>0</v>
      </c>
      <c r="G10" s="119">
        <f>'Показатель 9.3'!G11</f>
        <v>0</v>
      </c>
    </row>
    <row r="11" spans="1:8" s="153" customFormat="1" ht="15.95" customHeight="1" x14ac:dyDescent="0.2">
      <c r="A11" s="61" t="s">
        <v>60</v>
      </c>
      <c r="B11" s="74"/>
      <c r="C11" s="154"/>
      <c r="D11" s="155"/>
      <c r="E11" s="155"/>
      <c r="F11" s="155"/>
      <c r="G11" s="155"/>
    </row>
    <row r="12" spans="1:8" s="117" customFormat="1" ht="15.95" customHeight="1" x14ac:dyDescent="0.2">
      <c r="A12" s="116" t="s">
        <v>21</v>
      </c>
      <c r="B12" s="137">
        <f t="shared" ref="B12:B49" si="0">SUM(C12:G12)</f>
        <v>5</v>
      </c>
      <c r="C12" s="118">
        <f>'Показатель 8.1'!J14</f>
        <v>2</v>
      </c>
      <c r="D12" s="119">
        <f>'Показатель 8.2'!H15</f>
        <v>2</v>
      </c>
      <c r="E12" s="119">
        <f>'Показатель 9.1'!H13</f>
        <v>0</v>
      </c>
      <c r="F12" s="119">
        <f>'Показатель 9.2'!J13</f>
        <v>1</v>
      </c>
      <c r="G12" s="119">
        <f>'Показатель 9.3'!G13</f>
        <v>0</v>
      </c>
    </row>
    <row r="13" spans="1:8" s="117" customFormat="1" ht="15.95" customHeight="1" x14ac:dyDescent="0.2">
      <c r="A13" s="116" t="s">
        <v>23</v>
      </c>
      <c r="B13" s="137">
        <f t="shared" si="0"/>
        <v>5.5</v>
      </c>
      <c r="C13" s="118">
        <f>'Показатель 8.1'!J15</f>
        <v>4</v>
      </c>
      <c r="D13" s="119">
        <f>'Показатель 8.2'!H16</f>
        <v>1.5</v>
      </c>
      <c r="E13" s="119">
        <f>'Показатель 9.1'!H14</f>
        <v>0</v>
      </c>
      <c r="F13" s="119">
        <f>'Показатель 9.2'!J14</f>
        <v>0</v>
      </c>
      <c r="G13" s="119">
        <f>'Показатель 9.3'!G14</f>
        <v>0</v>
      </c>
    </row>
    <row r="14" spans="1:8" s="117" customFormat="1" ht="15.95" customHeight="1" x14ac:dyDescent="0.2">
      <c r="A14" s="116" t="s">
        <v>22</v>
      </c>
      <c r="B14" s="137">
        <f t="shared" si="0"/>
        <v>6</v>
      </c>
      <c r="C14" s="118">
        <f>'Показатель 8.1'!J16</f>
        <v>4</v>
      </c>
      <c r="D14" s="119">
        <f>'Показатель 8.2'!H17</f>
        <v>1</v>
      </c>
      <c r="E14" s="119">
        <f>'Показатель 9.1'!H15</f>
        <v>1</v>
      </c>
      <c r="F14" s="119">
        <f>'Показатель 9.2'!J15</f>
        <v>0</v>
      </c>
      <c r="G14" s="119">
        <f>'Показатель 9.3'!G15</f>
        <v>0</v>
      </c>
    </row>
    <row r="15" spans="1:8" s="117" customFormat="1" ht="15.95" customHeight="1" x14ac:dyDescent="0.2">
      <c r="A15" s="116" t="s">
        <v>24</v>
      </c>
      <c r="B15" s="137">
        <f t="shared" si="0"/>
        <v>8</v>
      </c>
      <c r="C15" s="118">
        <f>'Показатель 8.1'!J17</f>
        <v>4</v>
      </c>
      <c r="D15" s="119">
        <f>'Показатель 8.2'!H18</f>
        <v>2</v>
      </c>
      <c r="E15" s="119">
        <f>'Показатель 9.1'!H16</f>
        <v>1</v>
      </c>
      <c r="F15" s="119">
        <f>'Показатель 9.2'!J16</f>
        <v>1</v>
      </c>
      <c r="G15" s="119">
        <f>'Показатель 9.3'!G16</f>
        <v>0</v>
      </c>
    </row>
    <row r="16" spans="1:8" s="117" customFormat="1" ht="15.95" customHeight="1" x14ac:dyDescent="0.2">
      <c r="A16" s="116" t="s">
        <v>25</v>
      </c>
      <c r="B16" s="137">
        <f t="shared" si="0"/>
        <v>8</v>
      </c>
      <c r="C16" s="118">
        <f>'Показатель 8.1'!J18</f>
        <v>2</v>
      </c>
      <c r="D16" s="119">
        <f>'Показатель 8.2'!H19</f>
        <v>3</v>
      </c>
      <c r="E16" s="119">
        <f>'Показатель 9.1'!H17</f>
        <v>1</v>
      </c>
      <c r="F16" s="119">
        <f>'Показатель 9.2'!J17</f>
        <v>1</v>
      </c>
      <c r="G16" s="119">
        <f>'Показатель 9.3'!G17</f>
        <v>1</v>
      </c>
    </row>
    <row r="17" spans="1:7" s="117" customFormat="1" ht="15.95" customHeight="1" x14ac:dyDescent="0.2">
      <c r="A17" s="116" t="s">
        <v>26</v>
      </c>
      <c r="B17" s="137">
        <f t="shared" si="0"/>
        <v>9</v>
      </c>
      <c r="C17" s="118">
        <f>'Показатель 8.1'!J19</f>
        <v>4</v>
      </c>
      <c r="D17" s="119">
        <f>'Показатель 8.2'!H20</f>
        <v>2</v>
      </c>
      <c r="E17" s="119">
        <f>'Показатель 9.1'!H18</f>
        <v>1</v>
      </c>
      <c r="F17" s="119">
        <f>'Показатель 9.2'!J18</f>
        <v>1</v>
      </c>
      <c r="G17" s="119">
        <f>'Показатель 9.3'!G18</f>
        <v>1</v>
      </c>
    </row>
    <row r="18" spans="1:7" s="117" customFormat="1" ht="15.95" customHeight="1" x14ac:dyDescent="0.2">
      <c r="A18" s="116" t="s">
        <v>61</v>
      </c>
      <c r="B18" s="137">
        <f t="shared" si="0"/>
        <v>7</v>
      </c>
      <c r="C18" s="118">
        <f>'Показатель 8.1'!J20</f>
        <v>4</v>
      </c>
      <c r="D18" s="119">
        <f>'Показатель 8.2'!H21</f>
        <v>2</v>
      </c>
      <c r="E18" s="119">
        <f>'Показатель 9.1'!H19</f>
        <v>0</v>
      </c>
      <c r="F18" s="119">
        <f>'Показатель 9.2'!J19</f>
        <v>1</v>
      </c>
      <c r="G18" s="119">
        <f>'Показатель 9.3'!G19</f>
        <v>0</v>
      </c>
    </row>
    <row r="19" spans="1:7" s="117" customFormat="1" ht="15.95" customHeight="1" x14ac:dyDescent="0.2">
      <c r="A19" s="116" t="s">
        <v>27</v>
      </c>
      <c r="B19" s="137">
        <f t="shared" si="0"/>
        <v>2</v>
      </c>
      <c r="C19" s="118">
        <f>'Показатель 8.1'!J21</f>
        <v>2</v>
      </c>
      <c r="D19" s="119">
        <f>'Показатель 8.2'!H22</f>
        <v>0</v>
      </c>
      <c r="E19" s="119">
        <f>'Показатель 9.1'!H20</f>
        <v>0</v>
      </c>
      <c r="F19" s="119">
        <f>'Показатель 9.2'!J20</f>
        <v>0</v>
      </c>
      <c r="G19" s="119">
        <f>'Показатель 9.3'!G20</f>
        <v>0</v>
      </c>
    </row>
    <row r="20" spans="1:7" s="117" customFormat="1" ht="15.95" customHeight="1" x14ac:dyDescent="0.2">
      <c r="A20" s="116" t="s">
        <v>28</v>
      </c>
      <c r="B20" s="137">
        <f t="shared" si="0"/>
        <v>3</v>
      </c>
      <c r="C20" s="118">
        <f>'Показатель 8.1'!J22</f>
        <v>2</v>
      </c>
      <c r="D20" s="119">
        <f>'Показатель 8.2'!H23</f>
        <v>1</v>
      </c>
      <c r="E20" s="119">
        <f>'Показатель 9.1'!H21</f>
        <v>0</v>
      </c>
      <c r="F20" s="119">
        <f>'Показатель 9.2'!J21</f>
        <v>0</v>
      </c>
      <c r="G20" s="119">
        <f>'Показатель 9.3'!G21</f>
        <v>0</v>
      </c>
    </row>
    <row r="21" spans="1:7" s="117" customFormat="1" ht="15.95" customHeight="1" x14ac:dyDescent="0.2">
      <c r="A21" s="116" t="s">
        <v>65</v>
      </c>
      <c r="B21" s="137">
        <f t="shared" si="0"/>
        <v>2</v>
      </c>
      <c r="C21" s="118">
        <f>'Показатель 8.1'!J23</f>
        <v>0</v>
      </c>
      <c r="D21" s="119">
        <f>'Показатель 8.2'!H24</f>
        <v>2</v>
      </c>
      <c r="E21" s="119">
        <f>'Показатель 9.1'!H22</f>
        <v>0</v>
      </c>
      <c r="F21" s="119">
        <f>'Показатель 9.2'!J22</f>
        <v>0</v>
      </c>
      <c r="G21" s="119">
        <f>'Показатель 9.3'!G22</f>
        <v>0</v>
      </c>
    </row>
    <row r="22" spans="1:7" s="117" customFormat="1" ht="15.95" customHeight="1" x14ac:dyDescent="0.2">
      <c r="A22" s="116" t="s">
        <v>29</v>
      </c>
      <c r="B22" s="137">
        <f t="shared" si="0"/>
        <v>4</v>
      </c>
      <c r="C22" s="118">
        <f>'Показатель 8.1'!J24</f>
        <v>4</v>
      </c>
      <c r="D22" s="119">
        <f>'Показатель 8.2'!H25</f>
        <v>0</v>
      </c>
      <c r="E22" s="119">
        <f>'Показатель 9.1'!H23</f>
        <v>0</v>
      </c>
      <c r="F22" s="119">
        <f>'Показатель 9.2'!J23</f>
        <v>0</v>
      </c>
      <c r="G22" s="119">
        <f>'Показатель 9.3'!G23</f>
        <v>0</v>
      </c>
    </row>
    <row r="23" spans="1:7" s="117" customFormat="1" ht="15.95" customHeight="1" x14ac:dyDescent="0.2">
      <c r="A23" s="116" t="s">
        <v>30</v>
      </c>
      <c r="B23" s="137">
        <f t="shared" si="0"/>
        <v>2.5</v>
      </c>
      <c r="C23" s="118">
        <f>'Показатель 8.1'!J25</f>
        <v>2</v>
      </c>
      <c r="D23" s="119">
        <f>'Показатель 8.2'!H26</f>
        <v>0.5</v>
      </c>
      <c r="E23" s="119">
        <f>'Показатель 9.1'!H24</f>
        <v>0</v>
      </c>
      <c r="F23" s="119">
        <f>'Показатель 9.2'!J24</f>
        <v>0</v>
      </c>
      <c r="G23" s="119">
        <f>'Показатель 9.3'!G24</f>
        <v>0</v>
      </c>
    </row>
    <row r="24" spans="1:7" s="117" customFormat="1" ht="15.95" customHeight="1" x14ac:dyDescent="0.2">
      <c r="A24" s="116" t="s">
        <v>31</v>
      </c>
      <c r="B24" s="137">
        <f t="shared" si="0"/>
        <v>5</v>
      </c>
      <c r="C24" s="118">
        <f>'Показатель 8.1'!J26</f>
        <v>2</v>
      </c>
      <c r="D24" s="119">
        <f>'Показатель 8.2'!H27</f>
        <v>3</v>
      </c>
      <c r="E24" s="119">
        <f>'Показатель 9.1'!H25</f>
        <v>0</v>
      </c>
      <c r="F24" s="119">
        <f>'Показатель 9.2'!J25</f>
        <v>0</v>
      </c>
      <c r="G24" s="119">
        <f>'Показатель 9.3'!G25</f>
        <v>0</v>
      </c>
    </row>
    <row r="25" spans="1:7" s="117" customFormat="1" ht="15.95" customHeight="1" x14ac:dyDescent="0.2">
      <c r="A25" s="116" t="s">
        <v>32</v>
      </c>
      <c r="B25" s="137">
        <f t="shared" si="0"/>
        <v>9</v>
      </c>
      <c r="C25" s="118">
        <f>'Показатель 8.1'!J27</f>
        <v>4</v>
      </c>
      <c r="D25" s="119">
        <f>'Показатель 8.2'!H28</f>
        <v>3</v>
      </c>
      <c r="E25" s="119">
        <f>'Показатель 9.1'!H26</f>
        <v>1</v>
      </c>
      <c r="F25" s="119">
        <f>'Показатель 9.2'!J26</f>
        <v>1</v>
      </c>
      <c r="G25" s="119">
        <f>'Показатель 9.3'!G26</f>
        <v>0</v>
      </c>
    </row>
    <row r="26" spans="1:7" s="117" customFormat="1" ht="15.95" customHeight="1" x14ac:dyDescent="0.2">
      <c r="A26" s="116" t="s">
        <v>33</v>
      </c>
      <c r="B26" s="137">
        <f t="shared" si="0"/>
        <v>2</v>
      </c>
      <c r="C26" s="118">
        <f>'Показатель 8.1'!J28</f>
        <v>0</v>
      </c>
      <c r="D26" s="119">
        <f>'Показатель 8.2'!H29</f>
        <v>2</v>
      </c>
      <c r="E26" s="119">
        <f>'Показатель 9.1'!H27</f>
        <v>0</v>
      </c>
      <c r="F26" s="119">
        <f>'Показатель 9.2'!J27</f>
        <v>0</v>
      </c>
      <c r="G26" s="119">
        <f>'Показатель 9.3'!G27</f>
        <v>0</v>
      </c>
    </row>
    <row r="27" spans="1:7" s="117" customFormat="1" ht="15.95" customHeight="1" x14ac:dyDescent="0.2">
      <c r="A27" s="116" t="s">
        <v>34</v>
      </c>
      <c r="B27" s="137">
        <f t="shared" si="0"/>
        <v>0</v>
      </c>
      <c r="C27" s="118">
        <f>'Показатель 8.1'!J29</f>
        <v>0</v>
      </c>
      <c r="D27" s="119">
        <f>'Показатель 8.2'!H30</f>
        <v>0</v>
      </c>
      <c r="E27" s="119">
        <f>'Показатель 9.1'!H28</f>
        <v>0</v>
      </c>
      <c r="F27" s="119">
        <f>'Показатель 9.2'!J28</f>
        <v>0</v>
      </c>
      <c r="G27" s="119">
        <f>'Показатель 9.3'!G28</f>
        <v>0</v>
      </c>
    </row>
    <row r="28" spans="1:7" s="117" customFormat="1" ht="15.95" customHeight="1" x14ac:dyDescent="0.2">
      <c r="A28" s="116" t="s">
        <v>35</v>
      </c>
      <c r="B28" s="137">
        <f t="shared" si="0"/>
        <v>7</v>
      </c>
      <c r="C28" s="118">
        <f>'Показатель 8.1'!J30</f>
        <v>4</v>
      </c>
      <c r="D28" s="119">
        <f>'Показатель 8.2'!H31</f>
        <v>1</v>
      </c>
      <c r="E28" s="119">
        <f>'Показатель 9.1'!H29</f>
        <v>1</v>
      </c>
      <c r="F28" s="119">
        <f>'Показатель 9.2'!J29</f>
        <v>1</v>
      </c>
      <c r="G28" s="119">
        <f>'Показатель 9.3'!G29</f>
        <v>0</v>
      </c>
    </row>
    <row r="29" spans="1:7" s="117" customFormat="1" ht="15.95" customHeight="1" x14ac:dyDescent="0.2">
      <c r="A29" s="116" t="s">
        <v>36</v>
      </c>
      <c r="B29" s="137">
        <f t="shared" si="0"/>
        <v>9</v>
      </c>
      <c r="C29" s="118">
        <f>'Показатель 8.1'!J31</f>
        <v>4</v>
      </c>
      <c r="D29" s="119">
        <f>'Показатель 8.2'!H32</f>
        <v>3</v>
      </c>
      <c r="E29" s="119">
        <f>'Показатель 9.1'!H30</f>
        <v>1</v>
      </c>
      <c r="F29" s="119">
        <f>'Показатель 9.2'!J30</f>
        <v>1</v>
      </c>
      <c r="G29" s="119">
        <f>'Показатель 9.3'!G30</f>
        <v>0</v>
      </c>
    </row>
    <row r="30" spans="1:7" s="117" customFormat="1" ht="15.95" customHeight="1" x14ac:dyDescent="0.2">
      <c r="A30" s="116" t="s">
        <v>37</v>
      </c>
      <c r="B30" s="137">
        <f t="shared" si="0"/>
        <v>3</v>
      </c>
      <c r="C30" s="118">
        <f>'Показатель 8.1'!J32</f>
        <v>2</v>
      </c>
      <c r="D30" s="119">
        <f>'Показатель 8.2'!H33</f>
        <v>1</v>
      </c>
      <c r="E30" s="119">
        <f>'Показатель 9.1'!H31</f>
        <v>0</v>
      </c>
      <c r="F30" s="119">
        <f>'Показатель 9.2'!J31</f>
        <v>0</v>
      </c>
      <c r="G30" s="119">
        <f>'Показатель 9.3'!G31</f>
        <v>0</v>
      </c>
    </row>
    <row r="31" spans="1:7" s="117" customFormat="1" ht="15.95" customHeight="1" x14ac:dyDescent="0.2">
      <c r="A31" s="116" t="s">
        <v>38</v>
      </c>
      <c r="B31" s="137">
        <f t="shared" si="0"/>
        <v>7</v>
      </c>
      <c r="C31" s="118">
        <f>'Показатель 8.1'!J33</f>
        <v>4</v>
      </c>
      <c r="D31" s="119">
        <f>'Показатель 8.2'!H34</f>
        <v>1</v>
      </c>
      <c r="E31" s="119">
        <f>'Показатель 9.1'!H32</f>
        <v>1</v>
      </c>
      <c r="F31" s="119">
        <f>'Показатель 9.2'!J32</f>
        <v>1</v>
      </c>
      <c r="G31" s="119">
        <f>'Показатель 9.3'!G32</f>
        <v>0</v>
      </c>
    </row>
    <row r="32" spans="1:7" s="117" customFormat="1" ht="15.95" customHeight="1" x14ac:dyDescent="0.2">
      <c r="A32" s="116" t="s">
        <v>39</v>
      </c>
      <c r="B32" s="137">
        <f t="shared" si="0"/>
        <v>9</v>
      </c>
      <c r="C32" s="118">
        <f>'Показатель 8.1'!J34</f>
        <v>4</v>
      </c>
      <c r="D32" s="119">
        <f>'Показатель 8.2'!H35</f>
        <v>3</v>
      </c>
      <c r="E32" s="119">
        <f>'Показатель 9.1'!H33</f>
        <v>1</v>
      </c>
      <c r="F32" s="119">
        <f>'Показатель 9.2'!J33</f>
        <v>1</v>
      </c>
      <c r="G32" s="119">
        <f>'Показатель 9.3'!G33</f>
        <v>0</v>
      </c>
    </row>
    <row r="33" spans="1:7" s="117" customFormat="1" ht="15.95" customHeight="1" x14ac:dyDescent="0.2">
      <c r="A33" s="116" t="s">
        <v>40</v>
      </c>
      <c r="B33" s="137">
        <f t="shared" si="0"/>
        <v>4</v>
      </c>
      <c r="C33" s="118">
        <f>'Показатель 8.1'!J35</f>
        <v>2</v>
      </c>
      <c r="D33" s="119">
        <f>'Показатель 8.2'!H36</f>
        <v>2</v>
      </c>
      <c r="E33" s="119">
        <f>'Показатель 9.1'!H34</f>
        <v>0</v>
      </c>
      <c r="F33" s="119">
        <f>'Показатель 9.2'!J34</f>
        <v>0</v>
      </c>
      <c r="G33" s="119">
        <f>'Показатель 9.3'!G34</f>
        <v>0</v>
      </c>
    </row>
    <row r="34" spans="1:7" s="117" customFormat="1" ht="15.95" customHeight="1" x14ac:dyDescent="0.2">
      <c r="A34" s="116" t="s">
        <v>41</v>
      </c>
      <c r="B34" s="137">
        <f t="shared" si="0"/>
        <v>5</v>
      </c>
      <c r="C34" s="118">
        <f>'Показатель 8.1'!J36</f>
        <v>4</v>
      </c>
      <c r="D34" s="119">
        <f>'Показатель 8.2'!H37</f>
        <v>0</v>
      </c>
      <c r="E34" s="119">
        <f>'Показатель 9.1'!H35</f>
        <v>0</v>
      </c>
      <c r="F34" s="119">
        <f>'Показатель 9.2'!J35</f>
        <v>1</v>
      </c>
      <c r="G34" s="119">
        <f>'Показатель 9.3'!G35</f>
        <v>0</v>
      </c>
    </row>
    <row r="35" spans="1:7" s="117" customFormat="1" ht="15.95" customHeight="1" x14ac:dyDescent="0.2">
      <c r="A35" s="116" t="s">
        <v>42</v>
      </c>
      <c r="B35" s="137">
        <f t="shared" si="0"/>
        <v>4</v>
      </c>
      <c r="C35" s="118">
        <f>'Показатель 8.1'!J37</f>
        <v>0</v>
      </c>
      <c r="D35" s="119">
        <f>'Показатель 8.2'!H38</f>
        <v>3</v>
      </c>
      <c r="E35" s="119">
        <f>'Показатель 9.1'!H36</f>
        <v>0</v>
      </c>
      <c r="F35" s="119">
        <f>'Показатель 9.2'!J36</f>
        <v>1</v>
      </c>
      <c r="G35" s="119">
        <f>'Показатель 9.3'!G36</f>
        <v>0</v>
      </c>
    </row>
    <row r="36" spans="1:7" s="117" customFormat="1" ht="15.95" customHeight="1" x14ac:dyDescent="0.2">
      <c r="A36" s="116" t="s">
        <v>43</v>
      </c>
      <c r="B36" s="137">
        <f t="shared" si="0"/>
        <v>9</v>
      </c>
      <c r="C36" s="118">
        <f>'Показатель 8.1'!J38</f>
        <v>4</v>
      </c>
      <c r="D36" s="119">
        <f>'Показатель 8.2'!H39</f>
        <v>3</v>
      </c>
      <c r="E36" s="119">
        <f>'Показатель 9.1'!H37</f>
        <v>1</v>
      </c>
      <c r="F36" s="119">
        <f>'Показатель 9.2'!J37</f>
        <v>1</v>
      </c>
      <c r="G36" s="119">
        <f>'Показатель 9.3'!G37</f>
        <v>0</v>
      </c>
    </row>
    <row r="37" spans="1:7" s="117" customFormat="1" ht="15.95" customHeight="1" x14ac:dyDescent="0.2">
      <c r="A37" s="116" t="s">
        <v>44</v>
      </c>
      <c r="B37" s="137">
        <f t="shared" si="0"/>
        <v>5</v>
      </c>
      <c r="C37" s="118">
        <f>'Показатель 8.1'!J39</f>
        <v>4</v>
      </c>
      <c r="D37" s="119">
        <f>'Показатель 8.2'!H40</f>
        <v>1</v>
      </c>
      <c r="E37" s="119">
        <f>'Показатель 9.1'!H38</f>
        <v>0</v>
      </c>
      <c r="F37" s="119">
        <f>'Показатель 9.2'!J38</f>
        <v>0</v>
      </c>
      <c r="G37" s="119">
        <f>'Показатель 9.3'!G38</f>
        <v>0</v>
      </c>
    </row>
    <row r="38" spans="1:7" s="117" customFormat="1" ht="15.95" customHeight="1" x14ac:dyDescent="0.2">
      <c r="A38" s="116" t="s">
        <v>45</v>
      </c>
      <c r="B38" s="137">
        <f t="shared" si="0"/>
        <v>8</v>
      </c>
      <c r="C38" s="118">
        <f>'Показатель 8.1'!J40</f>
        <v>4</v>
      </c>
      <c r="D38" s="119">
        <f>'Показатель 8.2'!H41</f>
        <v>3</v>
      </c>
      <c r="E38" s="119">
        <f>'Показатель 9.1'!H39</f>
        <v>1</v>
      </c>
      <c r="F38" s="119">
        <f>'Показатель 9.2'!J39</f>
        <v>0</v>
      </c>
      <c r="G38" s="119">
        <f>'Показатель 9.3'!G39</f>
        <v>0</v>
      </c>
    </row>
    <row r="39" spans="1:7" s="117" customFormat="1" ht="15.95" customHeight="1" x14ac:dyDescent="0.2">
      <c r="A39" s="116" t="s">
        <v>46</v>
      </c>
      <c r="B39" s="137">
        <f t="shared" si="0"/>
        <v>9</v>
      </c>
      <c r="C39" s="118">
        <f>'Показатель 8.1'!J41</f>
        <v>4</v>
      </c>
      <c r="D39" s="119">
        <f>'Показатель 8.2'!H42</f>
        <v>3</v>
      </c>
      <c r="E39" s="119">
        <f>'Показатель 9.1'!H40</f>
        <v>1</v>
      </c>
      <c r="F39" s="119">
        <f>'Показатель 9.2'!J40</f>
        <v>1</v>
      </c>
      <c r="G39" s="119">
        <f>'Показатель 9.3'!G40</f>
        <v>0</v>
      </c>
    </row>
    <row r="40" spans="1:7" s="117" customFormat="1" ht="15.95" customHeight="1" x14ac:dyDescent="0.2">
      <c r="A40" s="116" t="s">
        <v>47</v>
      </c>
      <c r="B40" s="137">
        <f t="shared" si="0"/>
        <v>10</v>
      </c>
      <c r="C40" s="118">
        <f>'Показатель 8.1'!J42</f>
        <v>4</v>
      </c>
      <c r="D40" s="119">
        <f>'Показатель 8.2'!H43</f>
        <v>3</v>
      </c>
      <c r="E40" s="119">
        <f>'Показатель 9.1'!H41</f>
        <v>1</v>
      </c>
      <c r="F40" s="119">
        <f>'Показатель 9.2'!J41</f>
        <v>1</v>
      </c>
      <c r="G40" s="119">
        <f>'Показатель 9.3'!G41</f>
        <v>1</v>
      </c>
    </row>
    <row r="41" spans="1:7" s="117" customFormat="1" ht="15.95" customHeight="1" x14ac:dyDescent="0.2">
      <c r="A41" s="116" t="s">
        <v>48</v>
      </c>
      <c r="B41" s="137">
        <f t="shared" si="0"/>
        <v>6</v>
      </c>
      <c r="C41" s="118">
        <f>'Показатель 8.1'!J43</f>
        <v>4</v>
      </c>
      <c r="D41" s="119">
        <f>'Показатель 8.2'!H44</f>
        <v>1</v>
      </c>
      <c r="E41" s="119">
        <f>'Показатель 9.1'!H42</f>
        <v>0</v>
      </c>
      <c r="F41" s="119">
        <f>'Показатель 9.2'!J42</f>
        <v>1</v>
      </c>
      <c r="G41" s="119">
        <f>'Показатель 9.3'!G42</f>
        <v>0</v>
      </c>
    </row>
    <row r="42" spans="1:7" s="117" customFormat="1" ht="15.95" customHeight="1" x14ac:dyDescent="0.2">
      <c r="A42" s="116" t="s">
        <v>49</v>
      </c>
      <c r="B42" s="137">
        <f t="shared" si="0"/>
        <v>1</v>
      </c>
      <c r="C42" s="118">
        <f>'Показатель 8.1'!J44</f>
        <v>1</v>
      </c>
      <c r="D42" s="119">
        <f>'Показатель 8.2'!H45</f>
        <v>0</v>
      </c>
      <c r="E42" s="119">
        <f>'Показатель 9.1'!H43</f>
        <v>0</v>
      </c>
      <c r="F42" s="119">
        <f>'Показатель 9.2'!J43</f>
        <v>0</v>
      </c>
      <c r="G42" s="119">
        <f>'Показатель 9.3'!G43</f>
        <v>0</v>
      </c>
    </row>
    <row r="43" spans="1:7" s="117" customFormat="1" ht="15.95" customHeight="1" x14ac:dyDescent="0.2">
      <c r="A43" s="116" t="s">
        <v>51</v>
      </c>
      <c r="B43" s="137">
        <f t="shared" si="0"/>
        <v>3</v>
      </c>
      <c r="C43" s="118">
        <f>'Показатель 8.1'!J45</f>
        <v>0</v>
      </c>
      <c r="D43" s="119">
        <f>'Показатель 8.2'!H46</f>
        <v>1</v>
      </c>
      <c r="E43" s="119">
        <f>'Показатель 9.1'!H44</f>
        <v>1</v>
      </c>
      <c r="F43" s="119">
        <f>'Показатель 9.2'!J44</f>
        <v>1</v>
      </c>
      <c r="G43" s="119">
        <f>'Показатель 9.3'!G44</f>
        <v>0</v>
      </c>
    </row>
    <row r="44" spans="1:7" s="117" customFormat="1" ht="15.95" customHeight="1" x14ac:dyDescent="0.2">
      <c r="A44" s="116" t="s">
        <v>52</v>
      </c>
      <c r="B44" s="137">
        <f t="shared" si="0"/>
        <v>8</v>
      </c>
      <c r="C44" s="118">
        <f>'Показатель 8.1'!J46</f>
        <v>4</v>
      </c>
      <c r="D44" s="119">
        <f>'Показатель 8.2'!H47</f>
        <v>3</v>
      </c>
      <c r="E44" s="119">
        <f>'Показатель 9.1'!H45</f>
        <v>1</v>
      </c>
      <c r="F44" s="119">
        <f>'Показатель 9.2'!J45</f>
        <v>0</v>
      </c>
      <c r="G44" s="119">
        <f>'Показатель 9.3'!G45</f>
        <v>0</v>
      </c>
    </row>
    <row r="45" spans="1:7" s="117" customFormat="1" ht="15.95" customHeight="1" x14ac:dyDescent="0.2">
      <c r="A45" s="116" t="s">
        <v>53</v>
      </c>
      <c r="B45" s="137">
        <f t="shared" si="0"/>
        <v>4</v>
      </c>
      <c r="C45" s="118">
        <f>'Показатель 8.1'!J47</f>
        <v>2</v>
      </c>
      <c r="D45" s="119">
        <f>'Показатель 8.2'!H48</f>
        <v>0</v>
      </c>
      <c r="E45" s="119">
        <f>'Показатель 9.1'!H46</f>
        <v>1</v>
      </c>
      <c r="F45" s="119">
        <f>'Показатель 9.2'!J46</f>
        <v>1</v>
      </c>
      <c r="G45" s="119">
        <f>'Показатель 9.3'!G46</f>
        <v>0</v>
      </c>
    </row>
    <row r="46" spans="1:7" s="117" customFormat="1" ht="15.95" customHeight="1" x14ac:dyDescent="0.2">
      <c r="A46" s="116" t="s">
        <v>50</v>
      </c>
      <c r="B46" s="137">
        <f t="shared" si="0"/>
        <v>6</v>
      </c>
      <c r="C46" s="118">
        <f>'Показатель 8.1'!J48</f>
        <v>4</v>
      </c>
      <c r="D46" s="119">
        <f>'Показатель 8.2'!H49</f>
        <v>1</v>
      </c>
      <c r="E46" s="119">
        <f>'Показатель 9.1'!H47</f>
        <v>1</v>
      </c>
      <c r="F46" s="119">
        <f>'Показатель 9.2'!J47</f>
        <v>0</v>
      </c>
      <c r="G46" s="119">
        <f>'Показатель 9.3'!G47</f>
        <v>0</v>
      </c>
    </row>
    <row r="47" spans="1:7" s="117" customFormat="1" ht="15.95" customHeight="1" x14ac:dyDescent="0.2">
      <c r="A47" s="116" t="s">
        <v>54</v>
      </c>
      <c r="B47" s="137">
        <f t="shared" si="0"/>
        <v>9</v>
      </c>
      <c r="C47" s="118">
        <f>'Показатель 8.1'!J49</f>
        <v>4</v>
      </c>
      <c r="D47" s="119">
        <f>'Показатель 8.2'!H50</f>
        <v>3</v>
      </c>
      <c r="E47" s="119">
        <f>'Показатель 9.1'!H48</f>
        <v>1</v>
      </c>
      <c r="F47" s="119">
        <f>'Показатель 9.2'!J48</f>
        <v>1</v>
      </c>
      <c r="G47" s="119">
        <f>'Показатель 9.3'!G48</f>
        <v>0</v>
      </c>
    </row>
    <row r="48" spans="1:7" s="117" customFormat="1" ht="15.95" customHeight="1" x14ac:dyDescent="0.2">
      <c r="A48" s="116" t="s">
        <v>55</v>
      </c>
      <c r="B48" s="137">
        <f t="shared" si="0"/>
        <v>4</v>
      </c>
      <c r="C48" s="118">
        <f>'Показатель 8.1'!J50</f>
        <v>2</v>
      </c>
      <c r="D48" s="119">
        <f>'Показатель 8.2'!H51</f>
        <v>2</v>
      </c>
      <c r="E48" s="119">
        <f>'Показатель 9.1'!H49</f>
        <v>0</v>
      </c>
      <c r="F48" s="119">
        <f>'Показатель 9.2'!J49</f>
        <v>0</v>
      </c>
      <c r="G48" s="119">
        <f>'Показатель 9.3'!G49</f>
        <v>0</v>
      </c>
    </row>
    <row r="49" spans="1:7" s="117" customFormat="1" ht="15.95" customHeight="1" x14ac:dyDescent="0.2">
      <c r="A49" s="116" t="s">
        <v>56</v>
      </c>
      <c r="B49" s="137">
        <f t="shared" si="0"/>
        <v>9</v>
      </c>
      <c r="C49" s="118">
        <f>'Показатель 8.1'!J51</f>
        <v>4</v>
      </c>
      <c r="D49" s="119">
        <f>'Показатель 8.2'!H52</f>
        <v>3</v>
      </c>
      <c r="E49" s="119">
        <f>'Показатель 9.1'!H50</f>
        <v>1</v>
      </c>
      <c r="F49" s="119">
        <f>'Показатель 9.2'!J50</f>
        <v>0</v>
      </c>
      <c r="G49" s="119">
        <f>'Показатель 9.3'!G50</f>
        <v>1</v>
      </c>
    </row>
  </sheetData>
  <mergeCells count="1">
    <mergeCell ref="A1:G1"/>
  </mergeCells>
  <pageMargins left="1.1023622047244095" right="0.70866141732283472" top="0.35433070866141736" bottom="0.35433070866141736" header="0.31496062992125984" footer="0.31496062992125984"/>
  <pageSetup paperSize="9" scale="61"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view="pageBreakPreview" zoomScale="98" zoomScaleNormal="100" zoomScaleSheetLayoutView="98" workbookViewId="0">
      <pane ySplit="4" topLeftCell="A20" activePane="bottomLeft" state="frozen"/>
      <selection pane="bottomLeft" activeCell="B26" sqref="B26"/>
    </sheetView>
  </sheetViews>
  <sheetFormatPr defaultRowHeight="15" x14ac:dyDescent="0.25"/>
  <cols>
    <col min="1" max="1" width="6.140625" customWidth="1"/>
    <col min="2" max="2" width="110.28515625" customWidth="1"/>
    <col min="3" max="3" width="7.42578125" customWidth="1"/>
  </cols>
  <sheetData>
    <row r="1" spans="1:3" ht="15.75" x14ac:dyDescent="0.25">
      <c r="A1" s="180" t="s">
        <v>73</v>
      </c>
      <c r="B1" s="180"/>
      <c r="C1" s="180"/>
    </row>
    <row r="2" spans="1:3" ht="15.75" x14ac:dyDescent="0.25">
      <c r="A2" s="31"/>
      <c r="B2" s="31"/>
      <c r="C2" s="31"/>
    </row>
    <row r="3" spans="1:3" ht="15" customHeight="1" x14ac:dyDescent="0.25">
      <c r="A3" s="181" t="s">
        <v>4</v>
      </c>
      <c r="B3" s="182" t="s">
        <v>5</v>
      </c>
      <c r="C3" s="182" t="s">
        <v>6</v>
      </c>
    </row>
    <row r="4" spans="1:3" x14ac:dyDescent="0.25">
      <c r="A4" s="181"/>
      <c r="B4" s="182"/>
      <c r="C4" s="182"/>
    </row>
    <row r="5" spans="1:3" x14ac:dyDescent="0.25">
      <c r="A5" s="68" t="s">
        <v>74</v>
      </c>
      <c r="B5" s="69" t="s">
        <v>75</v>
      </c>
      <c r="C5" s="70">
        <f>C8+C13</f>
        <v>7</v>
      </c>
    </row>
    <row r="6" spans="1:3" ht="36.75" customHeight="1" x14ac:dyDescent="0.25">
      <c r="A6" s="185" t="s">
        <v>78</v>
      </c>
      <c r="B6" s="65" t="s">
        <v>76</v>
      </c>
      <c r="C6" s="186"/>
    </row>
    <row r="7" spans="1:3" ht="106.5" customHeight="1" x14ac:dyDescent="0.25">
      <c r="A7" s="185"/>
      <c r="B7" s="67" t="s">
        <v>77</v>
      </c>
      <c r="C7" s="186"/>
    </row>
    <row r="8" spans="1:3" x14ac:dyDescent="0.25">
      <c r="A8" s="29"/>
      <c r="B8" s="32" t="s">
        <v>80</v>
      </c>
      <c r="C8" s="30">
        <v>4</v>
      </c>
    </row>
    <row r="9" spans="1:3" x14ac:dyDescent="0.25">
      <c r="A9" s="83"/>
      <c r="B9" s="32" t="s">
        <v>81</v>
      </c>
      <c r="C9" s="84">
        <v>2</v>
      </c>
    </row>
    <row r="10" spans="1:3" x14ac:dyDescent="0.25">
      <c r="A10" s="29"/>
      <c r="B10" s="20" t="s">
        <v>82</v>
      </c>
      <c r="C10" s="30">
        <v>0</v>
      </c>
    </row>
    <row r="11" spans="1:3" ht="38.25" customHeight="1" x14ac:dyDescent="0.25">
      <c r="A11" s="183" t="s">
        <v>79</v>
      </c>
      <c r="B11" s="65" t="s">
        <v>83</v>
      </c>
      <c r="C11" s="184"/>
    </row>
    <row r="12" spans="1:3" ht="288" customHeight="1" x14ac:dyDescent="0.25">
      <c r="A12" s="183"/>
      <c r="B12" s="67" t="s">
        <v>170</v>
      </c>
      <c r="C12" s="184"/>
    </row>
    <row r="13" spans="1:3" x14ac:dyDescent="0.25">
      <c r="A13" s="33"/>
      <c r="B13" s="32" t="s">
        <v>84</v>
      </c>
      <c r="C13" s="30">
        <v>3</v>
      </c>
    </row>
    <row r="14" spans="1:3" x14ac:dyDescent="0.25">
      <c r="A14" s="33"/>
      <c r="B14" s="32" t="s">
        <v>85</v>
      </c>
      <c r="C14" s="84">
        <v>2</v>
      </c>
    </row>
    <row r="15" spans="1:3" x14ac:dyDescent="0.25">
      <c r="A15" s="33"/>
      <c r="B15" s="32" t="s">
        <v>86</v>
      </c>
      <c r="C15" s="30">
        <v>1</v>
      </c>
    </row>
    <row r="16" spans="1:3" x14ac:dyDescent="0.25">
      <c r="A16" s="33"/>
      <c r="B16" s="20" t="s">
        <v>87</v>
      </c>
      <c r="C16" s="30">
        <v>0</v>
      </c>
    </row>
    <row r="17" spans="1:3" x14ac:dyDescent="0.25">
      <c r="A17" s="71" t="s">
        <v>88</v>
      </c>
      <c r="B17" s="69" t="s">
        <v>89</v>
      </c>
      <c r="C17" s="70">
        <f>C20+C24+C28</f>
        <v>3</v>
      </c>
    </row>
    <row r="18" spans="1:3" ht="34.5" customHeight="1" x14ac:dyDescent="0.25">
      <c r="A18" s="176" t="s">
        <v>90</v>
      </c>
      <c r="B18" s="65" t="s">
        <v>91</v>
      </c>
      <c r="C18" s="178"/>
    </row>
    <row r="19" spans="1:3" ht="161.25" customHeight="1" x14ac:dyDescent="0.25">
      <c r="A19" s="177"/>
      <c r="B19" s="67" t="s">
        <v>92</v>
      </c>
      <c r="C19" s="179"/>
    </row>
    <row r="20" spans="1:3" ht="30" customHeight="1" x14ac:dyDescent="0.25">
      <c r="A20" s="21"/>
      <c r="B20" s="32" t="s">
        <v>93</v>
      </c>
      <c r="C20" s="40">
        <v>1</v>
      </c>
    </row>
    <row r="21" spans="1:3" ht="17.25" customHeight="1" x14ac:dyDescent="0.25">
      <c r="A21" s="21"/>
      <c r="B21" s="32" t="s">
        <v>94</v>
      </c>
      <c r="C21" s="46">
        <v>0</v>
      </c>
    </row>
    <row r="22" spans="1:3" ht="66" customHeight="1" x14ac:dyDescent="0.25">
      <c r="A22" s="176" t="s">
        <v>95</v>
      </c>
      <c r="B22" s="65" t="s">
        <v>96</v>
      </c>
      <c r="C22" s="178"/>
    </row>
    <row r="23" spans="1:3" ht="73.5" customHeight="1" x14ac:dyDescent="0.25">
      <c r="A23" s="177"/>
      <c r="B23" s="66" t="s">
        <v>97</v>
      </c>
      <c r="C23" s="179"/>
    </row>
    <row r="24" spans="1:3" ht="39" customHeight="1" x14ac:dyDescent="0.25">
      <c r="A24" s="21"/>
      <c r="B24" s="32" t="s">
        <v>169</v>
      </c>
      <c r="C24" s="48">
        <v>1</v>
      </c>
    </row>
    <row r="25" spans="1:3" ht="30" customHeight="1" x14ac:dyDescent="0.25">
      <c r="A25" s="21"/>
      <c r="B25" s="32" t="s">
        <v>99</v>
      </c>
      <c r="C25" s="49">
        <v>0</v>
      </c>
    </row>
    <row r="26" spans="1:3" ht="33.75" customHeight="1" x14ac:dyDescent="0.25">
      <c r="A26" s="176" t="s">
        <v>100</v>
      </c>
      <c r="B26" s="65" t="s">
        <v>165</v>
      </c>
      <c r="C26" s="178"/>
    </row>
    <row r="27" spans="1:3" ht="42.75" customHeight="1" x14ac:dyDescent="0.25">
      <c r="A27" s="177"/>
      <c r="B27" s="67" t="s">
        <v>166</v>
      </c>
      <c r="C27" s="179"/>
    </row>
    <row r="28" spans="1:3" x14ac:dyDescent="0.25">
      <c r="A28" s="21"/>
      <c r="B28" s="32" t="s">
        <v>167</v>
      </c>
      <c r="C28" s="49">
        <v>1</v>
      </c>
    </row>
    <row r="29" spans="1:3" x14ac:dyDescent="0.25">
      <c r="A29" s="21"/>
      <c r="B29" s="32" t="s">
        <v>168</v>
      </c>
      <c r="C29" s="49">
        <v>0</v>
      </c>
    </row>
    <row r="30" spans="1:3" x14ac:dyDescent="0.25">
      <c r="A30" s="59"/>
      <c r="B30" s="72" t="s">
        <v>101</v>
      </c>
      <c r="C30" s="73">
        <f>C5+C17</f>
        <v>10</v>
      </c>
    </row>
  </sheetData>
  <mergeCells count="14">
    <mergeCell ref="A26:A27"/>
    <mergeCell ref="C26:C27"/>
    <mergeCell ref="A1:C1"/>
    <mergeCell ref="A3:A4"/>
    <mergeCell ref="B3:B4"/>
    <mergeCell ref="C3:C4"/>
    <mergeCell ref="A11:A12"/>
    <mergeCell ref="C11:C12"/>
    <mergeCell ref="A22:A23"/>
    <mergeCell ref="C22:C23"/>
    <mergeCell ref="A6:A7"/>
    <mergeCell ref="C6:C7"/>
    <mergeCell ref="A18:A19"/>
    <mergeCell ref="C18:C19"/>
  </mergeCells>
  <pageMargins left="1.1023622047244095" right="0.70866141732283472" top="0.35433070866141736" bottom="0.35433070866141736" header="0.31496062992125984" footer="0.31496062992125984"/>
  <pageSetup paperSize="9" scale="6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80"/>
  <sheetViews>
    <sheetView view="pageBreakPreview" zoomScaleNormal="100" zoomScaleSheetLayoutView="100" workbookViewId="0">
      <pane ySplit="7" topLeftCell="A8" activePane="bottomLeft" state="frozen"/>
      <selection pane="bottomLeft" activeCell="B12" sqref="B12"/>
    </sheetView>
  </sheetViews>
  <sheetFormatPr defaultRowHeight="12.75" x14ac:dyDescent="0.2"/>
  <cols>
    <col min="1" max="1" width="3.85546875" style="12" customWidth="1"/>
    <col min="2" max="2" width="23.28515625" style="22" customWidth="1"/>
    <col min="3" max="3" width="55.140625" style="11" customWidth="1"/>
    <col min="4" max="4" width="16.28515625" style="11" customWidth="1"/>
    <col min="5" max="5" width="25.28515625" style="11" customWidth="1"/>
    <col min="6" max="6" width="11" style="11" customWidth="1"/>
    <col min="7" max="7" width="12.140625" style="11" customWidth="1"/>
    <col min="8" max="8" width="10.42578125" style="11" customWidth="1"/>
    <col min="9" max="9" width="10.42578125" style="22" customWidth="1"/>
    <col min="10" max="10" width="9.140625" style="22"/>
    <col min="11" max="11" width="49.7109375" style="22" customWidth="1"/>
    <col min="12" max="12" width="39.85546875" style="22" customWidth="1"/>
    <col min="13" max="16384" width="9.140625" style="22"/>
  </cols>
  <sheetData>
    <row r="1" spans="1:12" s="19" customFormat="1" ht="17.25" customHeight="1" x14ac:dyDescent="0.25">
      <c r="A1" s="81" t="s">
        <v>102</v>
      </c>
      <c r="B1" s="41"/>
      <c r="C1" s="41"/>
      <c r="D1" s="41"/>
      <c r="E1" s="41"/>
      <c r="F1" s="41"/>
      <c r="G1" s="41"/>
      <c r="H1" s="41"/>
      <c r="I1" s="41"/>
      <c r="J1" s="41"/>
      <c r="K1"/>
    </row>
    <row r="2" spans="1:12" ht="16.5" customHeight="1" x14ac:dyDescent="0.2">
      <c r="A2" s="17" t="s">
        <v>17</v>
      </c>
      <c r="B2" s="5"/>
      <c r="C2" s="37"/>
      <c r="D2" s="37"/>
      <c r="E2" s="37"/>
      <c r="F2" s="37"/>
      <c r="G2" s="37"/>
      <c r="H2" s="23"/>
    </row>
    <row r="3" spans="1:12" ht="42.75" customHeight="1" x14ac:dyDescent="0.2">
      <c r="A3" s="187" t="str">
        <f>'Методика IV этап'!B7</f>
        <v xml:space="preserve">В целях оценки показателя учитывается публикация проекта решения о бюджете муниципального образования в полном объеме, включая текстовую часть и все приложения к нему. Публикация отдельных составляющих в целях оценки показателя не учитывается.                                                                                                                                                          
Проект решения о бюджете муниципального образования и материалы к нему должны быть опубликованы в течение 10 рабочих дней после внесения проекта решения в представительный  орган муниципального образования и сохраняться не менее трех лет. В случае нарушения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v>
      </c>
      <c r="B3" s="187"/>
      <c r="C3" s="187"/>
      <c r="D3" s="187"/>
      <c r="E3" s="187"/>
      <c r="F3" s="187"/>
      <c r="G3" s="187"/>
      <c r="H3" s="187"/>
      <c r="I3" s="187"/>
      <c r="J3" s="187"/>
      <c r="K3" s="187"/>
      <c r="L3" s="187"/>
    </row>
    <row r="4" spans="1:12" ht="51" customHeight="1" x14ac:dyDescent="0.2">
      <c r="A4" s="188" t="s">
        <v>4</v>
      </c>
      <c r="B4" s="112" t="s">
        <v>59</v>
      </c>
      <c r="C4" s="112" t="str">
        <f>'Методика IV этап'!B6</f>
        <v>Опубликование проекта решения о бюджете муниципального образования на очередной финансовый год (очередной финансовый год и плановый период) на портале (сайте)</v>
      </c>
      <c r="D4" s="112" t="s">
        <v>16</v>
      </c>
      <c r="E4" s="188" t="s">
        <v>66</v>
      </c>
      <c r="F4" s="188" t="s">
        <v>103</v>
      </c>
      <c r="G4" s="188"/>
      <c r="H4" s="188"/>
      <c r="I4" s="188"/>
      <c r="J4" s="188"/>
      <c r="K4" s="188" t="s">
        <v>3</v>
      </c>
      <c r="L4" s="188" t="s">
        <v>62</v>
      </c>
    </row>
    <row r="5" spans="1:12" s="10" customFormat="1" ht="30.75" customHeight="1" x14ac:dyDescent="0.2">
      <c r="A5" s="188"/>
      <c r="B5" s="188" t="s">
        <v>7</v>
      </c>
      <c r="C5" s="113" t="str">
        <f>'Методика IV этап'!B8</f>
        <v>Опубликован в структурированном виде, с указанием полных или кратких наименований всех составляющих</v>
      </c>
      <c r="D5" s="189" t="s">
        <v>57</v>
      </c>
      <c r="E5" s="188"/>
      <c r="F5" s="190" t="s">
        <v>13</v>
      </c>
      <c r="G5" s="189" t="s">
        <v>14</v>
      </c>
      <c r="H5" s="189"/>
      <c r="I5" s="189"/>
      <c r="J5" s="190" t="s">
        <v>12</v>
      </c>
      <c r="K5" s="188"/>
      <c r="L5" s="188"/>
    </row>
    <row r="6" spans="1:12" s="10" customFormat="1" ht="46.5" customHeight="1" x14ac:dyDescent="0.2">
      <c r="A6" s="188"/>
      <c r="B6" s="188"/>
      <c r="C6" s="113" t="str">
        <f>'Методика IV этап'!B9</f>
        <v>Опубликован, но не в структурированном виде и (или) без указания полных или кратких наименований всех составляющих</v>
      </c>
      <c r="D6" s="189"/>
      <c r="E6" s="188"/>
      <c r="F6" s="190"/>
      <c r="G6" s="189" t="s">
        <v>11</v>
      </c>
      <c r="H6" s="189" t="s">
        <v>18</v>
      </c>
      <c r="I6" s="189" t="s">
        <v>58</v>
      </c>
      <c r="J6" s="190"/>
      <c r="K6" s="188"/>
      <c r="L6" s="188"/>
    </row>
    <row r="7" spans="1:12" s="10" customFormat="1" ht="22.5" customHeight="1" x14ac:dyDescent="0.2">
      <c r="A7" s="188"/>
      <c r="B7" s="188"/>
      <c r="C7" s="113" t="str">
        <f>'Методика IV этап'!B10</f>
        <v>Не опубликован</v>
      </c>
      <c r="D7" s="189"/>
      <c r="E7" s="188"/>
      <c r="F7" s="190"/>
      <c r="G7" s="189"/>
      <c r="H7" s="189"/>
      <c r="I7" s="189"/>
      <c r="J7" s="190"/>
      <c r="K7" s="188"/>
      <c r="L7" s="188"/>
    </row>
    <row r="8" spans="1:12" s="42" customFormat="1" x14ac:dyDescent="0.2">
      <c r="A8" s="54"/>
      <c r="B8" s="55" t="s">
        <v>189</v>
      </c>
      <c r="C8" s="56"/>
      <c r="D8" s="56"/>
      <c r="E8" s="57"/>
      <c r="F8" s="58"/>
      <c r="G8" s="58"/>
      <c r="H8" s="58"/>
      <c r="I8" s="58"/>
      <c r="J8" s="58"/>
      <c r="K8" s="82"/>
      <c r="L8" s="59"/>
    </row>
    <row r="9" spans="1:12" s="7" customFormat="1" ht="25.5" x14ac:dyDescent="0.2">
      <c r="A9" s="121">
        <v>1</v>
      </c>
      <c r="B9" s="116" t="s">
        <v>20</v>
      </c>
      <c r="C9" s="129" t="s">
        <v>80</v>
      </c>
      <c r="D9" s="130" t="s">
        <v>112</v>
      </c>
      <c r="E9" s="123"/>
      <c r="F9" s="124">
        <f>IF(C9=$C$5,4,IF(C9=$C$6,2,0))</f>
        <v>4</v>
      </c>
      <c r="G9" s="124"/>
      <c r="H9" s="124"/>
      <c r="I9" s="124"/>
      <c r="J9" s="124">
        <f>F9*(1-G9)*(1-H9)*(1-I9)</f>
        <v>4</v>
      </c>
      <c r="K9" s="128" t="s">
        <v>175</v>
      </c>
      <c r="L9" s="39"/>
    </row>
    <row r="10" spans="1:12" ht="33" customHeight="1" x14ac:dyDescent="0.2">
      <c r="A10" s="121">
        <v>2</v>
      </c>
      <c r="B10" s="116" t="s">
        <v>172</v>
      </c>
      <c r="C10" s="129" t="s">
        <v>80</v>
      </c>
      <c r="D10" s="130" t="s">
        <v>116</v>
      </c>
      <c r="E10" s="130"/>
      <c r="F10" s="124">
        <f t="shared" ref="F10:F51" si="0">IF(C10=$C$5,4,IF(C10=$C$6,2,0))</f>
        <v>4</v>
      </c>
      <c r="G10" s="124"/>
      <c r="H10" s="124"/>
      <c r="I10" s="124"/>
      <c r="J10" s="124">
        <f t="shared" ref="J10:J12" si="1">F10*(1-H10)*(1-I10)</f>
        <v>4</v>
      </c>
      <c r="K10" s="128" t="s">
        <v>179</v>
      </c>
      <c r="L10" s="39"/>
    </row>
    <row r="11" spans="1:12" ht="38.25" customHeight="1" x14ac:dyDescent="0.2">
      <c r="A11" s="121">
        <v>3</v>
      </c>
      <c r="B11" s="116" t="s">
        <v>133</v>
      </c>
      <c r="C11" s="129" t="s">
        <v>80</v>
      </c>
      <c r="D11" s="135" t="s">
        <v>117</v>
      </c>
      <c r="E11" s="142"/>
      <c r="F11" s="124">
        <f t="shared" si="0"/>
        <v>4</v>
      </c>
      <c r="G11" s="124"/>
      <c r="H11" s="124"/>
      <c r="I11" s="124"/>
      <c r="J11" s="124">
        <f t="shared" si="1"/>
        <v>4</v>
      </c>
      <c r="K11" s="128" t="s">
        <v>184</v>
      </c>
      <c r="L11" s="94"/>
    </row>
    <row r="12" spans="1:12" s="7" customFormat="1" ht="25.5" x14ac:dyDescent="0.2">
      <c r="A12" s="121">
        <v>4</v>
      </c>
      <c r="B12" s="116" t="s">
        <v>173</v>
      </c>
      <c r="C12" s="129" t="s">
        <v>80</v>
      </c>
      <c r="D12" s="130" t="s">
        <v>116</v>
      </c>
      <c r="E12" s="147"/>
      <c r="F12" s="124">
        <f t="shared" si="0"/>
        <v>4</v>
      </c>
      <c r="G12" s="124"/>
      <c r="H12" s="124"/>
      <c r="I12" s="124"/>
      <c r="J12" s="124">
        <f t="shared" si="1"/>
        <v>4</v>
      </c>
      <c r="K12" s="128" t="s">
        <v>188</v>
      </c>
      <c r="L12" s="109"/>
    </row>
    <row r="13" spans="1:12" s="153" customFormat="1" x14ac:dyDescent="0.2">
      <c r="A13" s="143"/>
      <c r="B13" s="55" t="s">
        <v>60</v>
      </c>
      <c r="C13" s="60"/>
      <c r="D13" s="60"/>
      <c r="E13" s="60"/>
      <c r="F13" s="60"/>
      <c r="G13" s="58"/>
      <c r="H13" s="58"/>
      <c r="I13" s="58"/>
      <c r="J13" s="58"/>
      <c r="K13" s="144"/>
      <c r="L13" s="152"/>
    </row>
    <row r="14" spans="1:12" ht="25.5" x14ac:dyDescent="0.2">
      <c r="A14" s="121">
        <v>5</v>
      </c>
      <c r="B14" s="116" t="s">
        <v>21</v>
      </c>
      <c r="C14" s="129" t="s">
        <v>81</v>
      </c>
      <c r="D14" s="130" t="s">
        <v>112</v>
      </c>
      <c r="E14" s="147"/>
      <c r="F14" s="124">
        <f t="shared" si="0"/>
        <v>2</v>
      </c>
      <c r="G14" s="124"/>
      <c r="H14" s="124"/>
      <c r="I14" s="124"/>
      <c r="J14" s="124">
        <f>F14*(1-H14)*(1-I14)*(1-G14)</f>
        <v>2</v>
      </c>
      <c r="K14" s="128" t="s">
        <v>195</v>
      </c>
      <c r="L14" s="94"/>
    </row>
    <row r="15" spans="1:12" s="7" customFormat="1" ht="25.5" x14ac:dyDescent="0.2">
      <c r="A15" s="121">
        <v>6</v>
      </c>
      <c r="B15" s="116" t="s">
        <v>23</v>
      </c>
      <c r="C15" s="129" t="s">
        <v>80</v>
      </c>
      <c r="D15" s="135" t="s">
        <v>146</v>
      </c>
      <c r="E15" s="123"/>
      <c r="F15" s="124">
        <f t="shared" si="0"/>
        <v>4</v>
      </c>
      <c r="G15" s="124"/>
      <c r="H15" s="124"/>
      <c r="I15" s="124"/>
      <c r="J15" s="124">
        <f t="shared" ref="J15:J51" si="2">F15*(1-H15)*(1-I15)*(1-G15)</f>
        <v>4</v>
      </c>
      <c r="K15" s="128" t="s">
        <v>200</v>
      </c>
      <c r="L15" s="94"/>
    </row>
    <row r="16" spans="1:12" s="7" customFormat="1" ht="31.5" customHeight="1" x14ac:dyDescent="0.2">
      <c r="A16" s="121">
        <v>7</v>
      </c>
      <c r="B16" s="116" t="s">
        <v>22</v>
      </c>
      <c r="C16" s="129" t="s">
        <v>80</v>
      </c>
      <c r="D16" s="130" t="s">
        <v>116</v>
      </c>
      <c r="E16" s="123"/>
      <c r="F16" s="124">
        <f t="shared" si="0"/>
        <v>4</v>
      </c>
      <c r="G16" s="124"/>
      <c r="H16" s="124"/>
      <c r="I16" s="124"/>
      <c r="J16" s="124">
        <f t="shared" si="2"/>
        <v>4</v>
      </c>
      <c r="K16" s="128" t="s">
        <v>204</v>
      </c>
      <c r="L16" s="94"/>
    </row>
    <row r="17" spans="1:15" s="7" customFormat="1" ht="25.5" x14ac:dyDescent="0.2">
      <c r="A17" s="121">
        <v>8</v>
      </c>
      <c r="B17" s="116" t="s">
        <v>24</v>
      </c>
      <c r="C17" s="129" t="s">
        <v>80</v>
      </c>
      <c r="D17" s="135" t="s">
        <v>212</v>
      </c>
      <c r="E17" s="123"/>
      <c r="F17" s="124">
        <f t="shared" si="0"/>
        <v>4</v>
      </c>
      <c r="G17" s="124"/>
      <c r="H17" s="124"/>
      <c r="I17" s="124"/>
      <c r="J17" s="124">
        <f t="shared" si="2"/>
        <v>4</v>
      </c>
      <c r="K17" s="128" t="s">
        <v>211</v>
      </c>
      <c r="L17" s="47"/>
    </row>
    <row r="18" spans="1:15" ht="25.5" x14ac:dyDescent="0.2">
      <c r="A18" s="121">
        <v>9</v>
      </c>
      <c r="B18" s="116" t="s">
        <v>25</v>
      </c>
      <c r="C18" s="129" t="s">
        <v>81</v>
      </c>
      <c r="D18" s="135" t="s">
        <v>112</v>
      </c>
      <c r="E18" s="123"/>
      <c r="F18" s="124">
        <f t="shared" si="0"/>
        <v>2</v>
      </c>
      <c r="G18" s="124"/>
      <c r="H18" s="124"/>
      <c r="I18" s="124"/>
      <c r="J18" s="124">
        <f t="shared" si="2"/>
        <v>2</v>
      </c>
      <c r="K18" s="128" t="s">
        <v>147</v>
      </c>
      <c r="L18" s="122" t="s">
        <v>140</v>
      </c>
    </row>
    <row r="19" spans="1:15" s="7" customFormat="1" ht="25.5" x14ac:dyDescent="0.2">
      <c r="A19" s="121">
        <v>10</v>
      </c>
      <c r="B19" s="116" t="s">
        <v>26</v>
      </c>
      <c r="C19" s="129" t="s">
        <v>80</v>
      </c>
      <c r="D19" s="135" t="s">
        <v>112</v>
      </c>
      <c r="E19" s="123" t="s">
        <v>221</v>
      </c>
      <c r="F19" s="124">
        <f t="shared" si="0"/>
        <v>4</v>
      </c>
      <c r="G19" s="124"/>
      <c r="H19" s="124"/>
      <c r="I19" s="124"/>
      <c r="J19" s="124">
        <f t="shared" si="2"/>
        <v>4</v>
      </c>
      <c r="K19" s="128" t="s">
        <v>220</v>
      </c>
      <c r="L19" s="94"/>
    </row>
    <row r="20" spans="1:15" ht="38.25" x14ac:dyDescent="0.2">
      <c r="A20" s="121">
        <v>11</v>
      </c>
      <c r="B20" s="116" t="s">
        <v>61</v>
      </c>
      <c r="C20" s="129" t="s">
        <v>80</v>
      </c>
      <c r="D20" s="135" t="s">
        <v>117</v>
      </c>
      <c r="E20" s="123"/>
      <c r="F20" s="124">
        <f t="shared" si="0"/>
        <v>4</v>
      </c>
      <c r="G20" s="124"/>
      <c r="H20" s="124"/>
      <c r="I20" s="124"/>
      <c r="J20" s="124">
        <f t="shared" si="2"/>
        <v>4</v>
      </c>
      <c r="K20" s="128" t="s">
        <v>223</v>
      </c>
      <c r="L20" s="125" t="s">
        <v>224</v>
      </c>
    </row>
    <row r="21" spans="1:15" s="7" customFormat="1" ht="32.25" customHeight="1" x14ac:dyDescent="0.2">
      <c r="A21" s="121">
        <v>12</v>
      </c>
      <c r="B21" s="116" t="s">
        <v>27</v>
      </c>
      <c r="C21" s="129" t="s">
        <v>81</v>
      </c>
      <c r="D21" s="135" t="s">
        <v>112</v>
      </c>
      <c r="E21" s="123"/>
      <c r="F21" s="124">
        <f t="shared" si="0"/>
        <v>2</v>
      </c>
      <c r="G21" s="124"/>
      <c r="H21" s="124"/>
      <c r="I21" s="124"/>
      <c r="J21" s="124">
        <f t="shared" si="2"/>
        <v>2</v>
      </c>
      <c r="K21" s="128" t="s">
        <v>162</v>
      </c>
      <c r="L21" s="122" t="s">
        <v>225</v>
      </c>
    </row>
    <row r="22" spans="1:15" s="7" customFormat="1" ht="127.5" x14ac:dyDescent="0.2">
      <c r="A22" s="121">
        <v>13</v>
      </c>
      <c r="B22" s="116" t="s">
        <v>28</v>
      </c>
      <c r="C22" s="129" t="s">
        <v>80</v>
      </c>
      <c r="D22" s="135" t="s">
        <v>112</v>
      </c>
      <c r="E22" s="123" t="s">
        <v>231</v>
      </c>
      <c r="F22" s="124">
        <f t="shared" si="0"/>
        <v>4</v>
      </c>
      <c r="G22" s="124"/>
      <c r="H22" s="124">
        <v>0.5</v>
      </c>
      <c r="I22" s="124"/>
      <c r="J22" s="124">
        <f t="shared" si="2"/>
        <v>2</v>
      </c>
      <c r="K22" s="128" t="s">
        <v>230</v>
      </c>
      <c r="L22" s="122" t="s">
        <v>232</v>
      </c>
    </row>
    <row r="23" spans="1:15" s="7" customFormat="1" ht="38.25" x14ac:dyDescent="0.2">
      <c r="A23" s="121">
        <v>14</v>
      </c>
      <c r="B23" s="116" t="s">
        <v>65</v>
      </c>
      <c r="C23" s="129" t="s">
        <v>82</v>
      </c>
      <c r="D23" s="130" t="s">
        <v>112</v>
      </c>
      <c r="E23" s="123"/>
      <c r="F23" s="124">
        <f t="shared" si="0"/>
        <v>0</v>
      </c>
      <c r="G23" s="124"/>
      <c r="H23" s="124"/>
      <c r="I23" s="124"/>
      <c r="J23" s="124">
        <f t="shared" si="2"/>
        <v>0</v>
      </c>
      <c r="K23" s="128" t="s">
        <v>121</v>
      </c>
      <c r="L23" s="122" t="s">
        <v>239</v>
      </c>
    </row>
    <row r="24" spans="1:15" ht="25.5" x14ac:dyDescent="0.2">
      <c r="A24" s="121">
        <v>15</v>
      </c>
      <c r="B24" s="116" t="s">
        <v>29</v>
      </c>
      <c r="C24" s="129" t="s">
        <v>80</v>
      </c>
      <c r="D24" s="135" t="s">
        <v>151</v>
      </c>
      <c r="E24" s="123"/>
      <c r="F24" s="124">
        <f t="shared" si="0"/>
        <v>4</v>
      </c>
      <c r="G24" s="124"/>
      <c r="H24" s="124"/>
      <c r="I24" s="124"/>
      <c r="J24" s="124">
        <f t="shared" si="2"/>
        <v>4</v>
      </c>
      <c r="K24" s="128" t="s">
        <v>246</v>
      </c>
      <c r="L24" s="47"/>
    </row>
    <row r="25" spans="1:15" ht="25.5" x14ac:dyDescent="0.2">
      <c r="A25" s="121">
        <v>16</v>
      </c>
      <c r="B25" s="116" t="s">
        <v>30</v>
      </c>
      <c r="C25" s="129" t="s">
        <v>81</v>
      </c>
      <c r="D25" s="135" t="s">
        <v>112</v>
      </c>
      <c r="E25" s="123"/>
      <c r="F25" s="124">
        <f t="shared" si="0"/>
        <v>2</v>
      </c>
      <c r="G25" s="124"/>
      <c r="H25" s="124"/>
      <c r="I25" s="124"/>
      <c r="J25" s="124">
        <f t="shared" si="2"/>
        <v>2</v>
      </c>
      <c r="K25" s="128" t="s">
        <v>248</v>
      </c>
      <c r="L25" s="94"/>
    </row>
    <row r="26" spans="1:15" ht="47.25" customHeight="1" x14ac:dyDescent="0.2">
      <c r="A26" s="121">
        <v>17</v>
      </c>
      <c r="B26" s="116" t="s">
        <v>31</v>
      </c>
      <c r="C26" s="129" t="s">
        <v>80</v>
      </c>
      <c r="D26" s="135" t="s">
        <v>252</v>
      </c>
      <c r="E26" s="123" t="s">
        <v>251</v>
      </c>
      <c r="F26" s="124">
        <f t="shared" si="0"/>
        <v>4</v>
      </c>
      <c r="G26" s="124"/>
      <c r="H26" s="124">
        <v>0.5</v>
      </c>
      <c r="I26" s="124"/>
      <c r="J26" s="124">
        <f t="shared" si="2"/>
        <v>2</v>
      </c>
      <c r="K26" s="128" t="s">
        <v>250</v>
      </c>
      <c r="L26" s="122" t="s">
        <v>225</v>
      </c>
    </row>
    <row r="27" spans="1:15" s="16" customFormat="1" ht="38.25" x14ac:dyDescent="0.2">
      <c r="A27" s="121">
        <v>18</v>
      </c>
      <c r="B27" s="116" t="s">
        <v>32</v>
      </c>
      <c r="C27" s="129" t="s">
        <v>80</v>
      </c>
      <c r="D27" s="135" t="s">
        <v>117</v>
      </c>
      <c r="E27" s="123"/>
      <c r="F27" s="124">
        <f t="shared" si="0"/>
        <v>4</v>
      </c>
      <c r="G27" s="124"/>
      <c r="H27" s="124"/>
      <c r="I27" s="124"/>
      <c r="J27" s="124">
        <f t="shared" si="2"/>
        <v>4</v>
      </c>
      <c r="K27" s="128" t="s">
        <v>257</v>
      </c>
      <c r="L27" s="122" t="s">
        <v>130</v>
      </c>
    </row>
    <row r="28" spans="1:15" ht="127.5" x14ac:dyDescent="0.2">
      <c r="A28" s="121">
        <v>19</v>
      </c>
      <c r="B28" s="116" t="s">
        <v>33</v>
      </c>
      <c r="C28" s="129" t="s">
        <v>82</v>
      </c>
      <c r="D28" s="135"/>
      <c r="E28" s="123"/>
      <c r="F28" s="124">
        <f t="shared" si="0"/>
        <v>0</v>
      </c>
      <c r="G28" s="124"/>
      <c r="H28" s="124"/>
      <c r="I28" s="124"/>
      <c r="J28" s="124">
        <f t="shared" si="2"/>
        <v>0</v>
      </c>
      <c r="K28" s="128" t="s">
        <v>260</v>
      </c>
      <c r="L28" s="125" t="s">
        <v>261</v>
      </c>
      <c r="O28" s="125"/>
    </row>
    <row r="29" spans="1:15" ht="127.5" x14ac:dyDescent="0.2">
      <c r="A29" s="121">
        <v>20</v>
      </c>
      <c r="B29" s="116" t="s">
        <v>34</v>
      </c>
      <c r="C29" s="129" t="s">
        <v>82</v>
      </c>
      <c r="D29" s="130"/>
      <c r="E29" s="123"/>
      <c r="F29" s="124">
        <f t="shared" si="0"/>
        <v>0</v>
      </c>
      <c r="G29" s="124"/>
      <c r="H29" s="124"/>
      <c r="I29" s="124"/>
      <c r="J29" s="124">
        <f t="shared" si="2"/>
        <v>0</v>
      </c>
      <c r="K29" s="128" t="s">
        <v>125</v>
      </c>
      <c r="L29" s="125" t="s">
        <v>264</v>
      </c>
    </row>
    <row r="30" spans="1:15" ht="109.5" customHeight="1" x14ac:dyDescent="0.2">
      <c r="A30" s="121">
        <v>21</v>
      </c>
      <c r="B30" s="116" t="s">
        <v>35</v>
      </c>
      <c r="C30" s="129" t="s">
        <v>80</v>
      </c>
      <c r="D30" s="130" t="s">
        <v>116</v>
      </c>
      <c r="E30" s="123"/>
      <c r="F30" s="124">
        <f t="shared" si="0"/>
        <v>4</v>
      </c>
      <c r="G30" s="124"/>
      <c r="H30" s="124"/>
      <c r="I30" s="124"/>
      <c r="J30" s="124">
        <f t="shared" si="2"/>
        <v>4</v>
      </c>
      <c r="K30" s="128" t="s">
        <v>137</v>
      </c>
      <c r="L30" s="125" t="s">
        <v>271</v>
      </c>
    </row>
    <row r="31" spans="1:15" ht="63.75" x14ac:dyDescent="0.2">
      <c r="A31" s="121">
        <v>22</v>
      </c>
      <c r="B31" s="116" t="s">
        <v>36</v>
      </c>
      <c r="C31" s="129" t="s">
        <v>80</v>
      </c>
      <c r="D31" s="130" t="s">
        <v>116</v>
      </c>
      <c r="E31" s="140" t="s">
        <v>221</v>
      </c>
      <c r="F31" s="124">
        <f t="shared" si="0"/>
        <v>4</v>
      </c>
      <c r="G31" s="124"/>
      <c r="H31" s="124"/>
      <c r="I31" s="124"/>
      <c r="J31" s="124">
        <f t="shared" si="2"/>
        <v>4</v>
      </c>
      <c r="K31" s="128" t="s">
        <v>273</v>
      </c>
      <c r="L31" s="94"/>
    </row>
    <row r="32" spans="1:15" ht="42.75" customHeight="1" x14ac:dyDescent="0.2">
      <c r="A32" s="121">
        <v>23</v>
      </c>
      <c r="B32" s="116" t="s">
        <v>37</v>
      </c>
      <c r="C32" s="129" t="s">
        <v>81</v>
      </c>
      <c r="D32" s="135" t="s">
        <v>112</v>
      </c>
      <c r="E32" s="123"/>
      <c r="F32" s="124">
        <f t="shared" si="0"/>
        <v>2</v>
      </c>
      <c r="G32" s="124"/>
      <c r="H32" s="124"/>
      <c r="I32" s="124"/>
      <c r="J32" s="124">
        <f t="shared" si="2"/>
        <v>2</v>
      </c>
      <c r="K32" s="128" t="s">
        <v>278</v>
      </c>
      <c r="L32" s="94"/>
    </row>
    <row r="33" spans="1:12" ht="25.5" x14ac:dyDescent="0.2">
      <c r="A33" s="121">
        <v>24</v>
      </c>
      <c r="B33" s="116" t="s">
        <v>38</v>
      </c>
      <c r="C33" s="129" t="s">
        <v>80</v>
      </c>
      <c r="D33" s="130" t="s">
        <v>116</v>
      </c>
      <c r="E33" s="123" t="s">
        <v>221</v>
      </c>
      <c r="F33" s="124">
        <f t="shared" si="0"/>
        <v>4</v>
      </c>
      <c r="G33" s="124"/>
      <c r="H33" s="124"/>
      <c r="I33" s="124"/>
      <c r="J33" s="124">
        <f t="shared" si="2"/>
        <v>4</v>
      </c>
      <c r="K33" s="128" t="s">
        <v>126</v>
      </c>
      <c r="L33" s="94"/>
    </row>
    <row r="34" spans="1:12" ht="38.25" x14ac:dyDescent="0.2">
      <c r="A34" s="121">
        <v>25</v>
      </c>
      <c r="B34" s="116" t="s">
        <v>39</v>
      </c>
      <c r="C34" s="129" t="s">
        <v>80</v>
      </c>
      <c r="D34" s="130" t="s">
        <v>116</v>
      </c>
      <c r="E34" s="123"/>
      <c r="F34" s="124">
        <f t="shared" si="0"/>
        <v>4</v>
      </c>
      <c r="G34" s="124"/>
      <c r="H34" s="124"/>
      <c r="I34" s="124"/>
      <c r="J34" s="124">
        <f t="shared" si="2"/>
        <v>4</v>
      </c>
      <c r="K34" s="128" t="s">
        <v>282</v>
      </c>
      <c r="L34" s="94"/>
    </row>
    <row r="35" spans="1:12" ht="25.5" x14ac:dyDescent="0.2">
      <c r="A35" s="121">
        <v>26</v>
      </c>
      <c r="B35" s="116" t="s">
        <v>40</v>
      </c>
      <c r="C35" s="129" t="s">
        <v>81</v>
      </c>
      <c r="D35" s="130" t="s">
        <v>112</v>
      </c>
      <c r="E35" s="123"/>
      <c r="F35" s="124">
        <f t="shared" si="0"/>
        <v>2</v>
      </c>
      <c r="G35" s="124"/>
      <c r="H35" s="124"/>
      <c r="I35" s="124"/>
      <c r="J35" s="124">
        <f t="shared" si="2"/>
        <v>2</v>
      </c>
      <c r="K35" s="128" t="s">
        <v>286</v>
      </c>
      <c r="L35" s="94"/>
    </row>
    <row r="36" spans="1:12" ht="25.5" x14ac:dyDescent="0.2">
      <c r="A36" s="121">
        <v>27</v>
      </c>
      <c r="B36" s="116" t="s">
        <v>41</v>
      </c>
      <c r="C36" s="129" t="s">
        <v>80</v>
      </c>
      <c r="D36" s="130" t="s">
        <v>112</v>
      </c>
      <c r="E36" s="123"/>
      <c r="F36" s="124">
        <f t="shared" si="0"/>
        <v>4</v>
      </c>
      <c r="G36" s="124"/>
      <c r="H36" s="124"/>
      <c r="I36" s="124"/>
      <c r="J36" s="124">
        <f t="shared" si="2"/>
        <v>4</v>
      </c>
      <c r="K36" s="128" t="s">
        <v>289</v>
      </c>
      <c r="L36" s="47"/>
    </row>
    <row r="37" spans="1:12" ht="88.5" customHeight="1" x14ac:dyDescent="0.2">
      <c r="A37" s="121">
        <v>28</v>
      </c>
      <c r="B37" s="116" t="s">
        <v>42</v>
      </c>
      <c r="C37" s="129" t="s">
        <v>82</v>
      </c>
      <c r="D37" s="130" t="s">
        <v>116</v>
      </c>
      <c r="E37" s="123"/>
      <c r="F37" s="124">
        <f t="shared" si="0"/>
        <v>0</v>
      </c>
      <c r="G37" s="124"/>
      <c r="H37" s="124"/>
      <c r="I37" s="124"/>
      <c r="J37" s="124">
        <f t="shared" si="2"/>
        <v>0</v>
      </c>
      <c r="K37" s="128" t="s">
        <v>154</v>
      </c>
      <c r="L37" s="122" t="s">
        <v>293</v>
      </c>
    </row>
    <row r="38" spans="1:12" ht="38.25" x14ac:dyDescent="0.2">
      <c r="A38" s="121">
        <v>29</v>
      </c>
      <c r="B38" s="116" t="s">
        <v>43</v>
      </c>
      <c r="C38" s="129" t="s">
        <v>80</v>
      </c>
      <c r="D38" s="135" t="s">
        <v>117</v>
      </c>
      <c r="E38" s="123"/>
      <c r="F38" s="124">
        <f t="shared" si="0"/>
        <v>4</v>
      </c>
      <c r="G38" s="124"/>
      <c r="H38" s="124"/>
      <c r="I38" s="124"/>
      <c r="J38" s="124">
        <f t="shared" si="2"/>
        <v>4</v>
      </c>
      <c r="K38" s="128" t="s">
        <v>296</v>
      </c>
      <c r="L38" s="94"/>
    </row>
    <row r="39" spans="1:12" s="16" customFormat="1" ht="25.5" x14ac:dyDescent="0.2">
      <c r="A39" s="166">
        <v>30</v>
      </c>
      <c r="B39" s="116" t="s">
        <v>44</v>
      </c>
      <c r="C39" s="129" t="s">
        <v>80</v>
      </c>
      <c r="D39" s="135" t="s">
        <v>112</v>
      </c>
      <c r="E39" s="123"/>
      <c r="F39" s="124">
        <f t="shared" si="0"/>
        <v>4</v>
      </c>
      <c r="G39" s="124"/>
      <c r="H39" s="124"/>
      <c r="I39" s="124"/>
      <c r="J39" s="124">
        <f t="shared" si="2"/>
        <v>4</v>
      </c>
      <c r="K39" s="128" t="s">
        <v>299</v>
      </c>
      <c r="L39" s="94"/>
    </row>
    <row r="40" spans="1:12" s="7" customFormat="1" ht="25.5" x14ac:dyDescent="0.2">
      <c r="A40" s="166">
        <v>31</v>
      </c>
      <c r="B40" s="116" t="s">
        <v>45</v>
      </c>
      <c r="C40" s="129" t="s">
        <v>80</v>
      </c>
      <c r="D40" s="135" t="s">
        <v>112</v>
      </c>
      <c r="E40" s="123"/>
      <c r="F40" s="124">
        <f t="shared" si="0"/>
        <v>4</v>
      </c>
      <c r="G40" s="124"/>
      <c r="H40" s="124"/>
      <c r="I40" s="124"/>
      <c r="J40" s="124">
        <f t="shared" si="2"/>
        <v>4</v>
      </c>
      <c r="K40" s="128" t="s">
        <v>302</v>
      </c>
      <c r="L40" s="94"/>
    </row>
    <row r="41" spans="1:12" s="7" customFormat="1" ht="25.5" x14ac:dyDescent="0.2">
      <c r="A41" s="166">
        <v>32</v>
      </c>
      <c r="B41" s="116" t="s">
        <v>46</v>
      </c>
      <c r="C41" s="129" t="s">
        <v>80</v>
      </c>
      <c r="D41" s="130" t="s">
        <v>116</v>
      </c>
      <c r="E41" s="123"/>
      <c r="F41" s="124">
        <f t="shared" si="0"/>
        <v>4</v>
      </c>
      <c r="G41" s="124"/>
      <c r="H41" s="124"/>
      <c r="I41" s="124"/>
      <c r="J41" s="124">
        <f t="shared" si="2"/>
        <v>4</v>
      </c>
      <c r="K41" s="128" t="s">
        <v>305</v>
      </c>
      <c r="L41" s="94"/>
    </row>
    <row r="42" spans="1:12" ht="38.25" x14ac:dyDescent="0.2">
      <c r="A42" s="166">
        <v>33</v>
      </c>
      <c r="B42" s="116" t="s">
        <v>47</v>
      </c>
      <c r="C42" s="129" t="s">
        <v>80</v>
      </c>
      <c r="D42" s="135" t="s">
        <v>112</v>
      </c>
      <c r="E42" s="123"/>
      <c r="F42" s="124">
        <f t="shared" si="0"/>
        <v>4</v>
      </c>
      <c r="G42" s="124"/>
      <c r="H42" s="124"/>
      <c r="I42" s="124"/>
      <c r="J42" s="124">
        <f t="shared" si="2"/>
        <v>4</v>
      </c>
      <c r="K42" s="128" t="s">
        <v>131</v>
      </c>
      <c r="L42" s="122"/>
    </row>
    <row r="43" spans="1:12" s="7" customFormat="1" ht="38.25" x14ac:dyDescent="0.2">
      <c r="A43" s="166">
        <v>34</v>
      </c>
      <c r="B43" s="116" t="s">
        <v>48</v>
      </c>
      <c r="C43" s="129" t="s">
        <v>80</v>
      </c>
      <c r="D43" s="130" t="s">
        <v>116</v>
      </c>
      <c r="E43" s="123"/>
      <c r="F43" s="124">
        <f t="shared" si="0"/>
        <v>4</v>
      </c>
      <c r="G43" s="124"/>
      <c r="H43" s="124"/>
      <c r="I43" s="124"/>
      <c r="J43" s="124">
        <f t="shared" si="2"/>
        <v>4</v>
      </c>
      <c r="K43" s="128" t="s">
        <v>310</v>
      </c>
      <c r="L43" s="94"/>
    </row>
    <row r="44" spans="1:12" s="7" customFormat="1" ht="38.25" x14ac:dyDescent="0.2">
      <c r="A44" s="166">
        <v>35</v>
      </c>
      <c r="B44" s="116" t="s">
        <v>49</v>
      </c>
      <c r="C44" s="129" t="s">
        <v>81</v>
      </c>
      <c r="D44" s="135" t="s">
        <v>112</v>
      </c>
      <c r="E44" s="123"/>
      <c r="F44" s="124">
        <f t="shared" si="0"/>
        <v>2</v>
      </c>
      <c r="G44" s="124"/>
      <c r="H44" s="124"/>
      <c r="I44" s="124">
        <v>0.5</v>
      </c>
      <c r="J44" s="124">
        <f t="shared" si="2"/>
        <v>1</v>
      </c>
      <c r="K44" s="128" t="s">
        <v>322</v>
      </c>
      <c r="L44" s="122" t="s">
        <v>323</v>
      </c>
    </row>
    <row r="45" spans="1:12" s="7" customFormat="1" ht="55.5" customHeight="1" x14ac:dyDescent="0.2">
      <c r="A45" s="121">
        <v>36</v>
      </c>
      <c r="B45" s="116" t="s">
        <v>51</v>
      </c>
      <c r="C45" s="129" t="s">
        <v>82</v>
      </c>
      <c r="D45" s="130" t="s">
        <v>116</v>
      </c>
      <c r="E45" s="123"/>
      <c r="F45" s="124">
        <f t="shared" si="0"/>
        <v>0</v>
      </c>
      <c r="G45" s="124"/>
      <c r="H45" s="124"/>
      <c r="I45" s="124"/>
      <c r="J45" s="124">
        <f t="shared" si="2"/>
        <v>0</v>
      </c>
      <c r="K45" s="128" t="s">
        <v>328</v>
      </c>
      <c r="L45" s="122" t="s">
        <v>329</v>
      </c>
    </row>
    <row r="46" spans="1:12" s="16" customFormat="1" ht="25.5" x14ac:dyDescent="0.2">
      <c r="A46" s="121">
        <v>37</v>
      </c>
      <c r="B46" s="116" t="s">
        <v>52</v>
      </c>
      <c r="C46" s="129" t="s">
        <v>80</v>
      </c>
      <c r="D46" s="130" t="s">
        <v>112</v>
      </c>
      <c r="E46" s="123"/>
      <c r="F46" s="124">
        <f t="shared" si="0"/>
        <v>4</v>
      </c>
      <c r="G46" s="124"/>
      <c r="H46" s="124"/>
      <c r="I46" s="124"/>
      <c r="J46" s="124">
        <f t="shared" si="2"/>
        <v>4</v>
      </c>
      <c r="K46" s="128" t="s">
        <v>334</v>
      </c>
      <c r="L46" s="47"/>
    </row>
    <row r="47" spans="1:12" s="7" customFormat="1" ht="38.25" x14ac:dyDescent="0.2">
      <c r="A47" s="121">
        <v>38</v>
      </c>
      <c r="B47" s="116" t="s">
        <v>53</v>
      </c>
      <c r="C47" s="129" t="s">
        <v>81</v>
      </c>
      <c r="D47" s="135" t="s">
        <v>112</v>
      </c>
      <c r="E47" s="123"/>
      <c r="F47" s="124">
        <f t="shared" si="0"/>
        <v>2</v>
      </c>
      <c r="G47" s="124"/>
      <c r="H47" s="124"/>
      <c r="I47" s="124"/>
      <c r="J47" s="124">
        <f t="shared" si="2"/>
        <v>2</v>
      </c>
      <c r="K47" s="128" t="s">
        <v>144</v>
      </c>
      <c r="L47" s="125" t="s">
        <v>336</v>
      </c>
    </row>
    <row r="48" spans="1:12" s="7" customFormat="1" ht="25.5" x14ac:dyDescent="0.2">
      <c r="A48" s="121">
        <v>39</v>
      </c>
      <c r="B48" s="116" t="s">
        <v>50</v>
      </c>
      <c r="C48" s="129" t="s">
        <v>80</v>
      </c>
      <c r="D48" s="135" t="s">
        <v>117</v>
      </c>
      <c r="E48" s="123"/>
      <c r="F48" s="124">
        <f t="shared" si="0"/>
        <v>4</v>
      </c>
      <c r="G48" s="124"/>
      <c r="H48" s="124"/>
      <c r="I48" s="124"/>
      <c r="J48" s="124">
        <f t="shared" si="2"/>
        <v>4</v>
      </c>
      <c r="K48" s="128" t="s">
        <v>340</v>
      </c>
      <c r="L48" s="122" t="s">
        <v>130</v>
      </c>
    </row>
    <row r="49" spans="1:12" ht="25.5" x14ac:dyDescent="0.2">
      <c r="A49" s="121">
        <v>40</v>
      </c>
      <c r="B49" s="116" t="s">
        <v>54</v>
      </c>
      <c r="C49" s="129" t="s">
        <v>80</v>
      </c>
      <c r="D49" s="130" t="s">
        <v>116</v>
      </c>
      <c r="E49" s="123"/>
      <c r="F49" s="124">
        <f t="shared" si="0"/>
        <v>4</v>
      </c>
      <c r="G49" s="124"/>
      <c r="H49" s="124"/>
      <c r="I49" s="124"/>
      <c r="J49" s="124">
        <f t="shared" si="2"/>
        <v>4</v>
      </c>
      <c r="K49" s="128" t="s">
        <v>344</v>
      </c>
      <c r="L49" s="47"/>
    </row>
    <row r="50" spans="1:12" ht="25.5" x14ac:dyDescent="0.2">
      <c r="A50" s="121">
        <v>41</v>
      </c>
      <c r="B50" s="116" t="s">
        <v>55</v>
      </c>
      <c r="C50" s="129" t="s">
        <v>81</v>
      </c>
      <c r="D50" s="130" t="s">
        <v>116</v>
      </c>
      <c r="E50" s="168"/>
      <c r="F50" s="124">
        <f t="shared" si="0"/>
        <v>2</v>
      </c>
      <c r="G50" s="124"/>
      <c r="H50" s="124"/>
      <c r="I50" s="124"/>
      <c r="J50" s="124">
        <f t="shared" si="2"/>
        <v>2</v>
      </c>
      <c r="K50" s="128" t="s">
        <v>347</v>
      </c>
      <c r="L50" s="122" t="s">
        <v>348</v>
      </c>
    </row>
    <row r="51" spans="1:12" s="7" customFormat="1" ht="38.25" x14ac:dyDescent="0.2">
      <c r="A51" s="121">
        <v>42</v>
      </c>
      <c r="B51" s="116" t="s">
        <v>56</v>
      </c>
      <c r="C51" s="129" t="s">
        <v>80</v>
      </c>
      <c r="D51" s="130" t="s">
        <v>116</v>
      </c>
      <c r="E51" s="123"/>
      <c r="F51" s="124">
        <f t="shared" si="0"/>
        <v>4</v>
      </c>
      <c r="G51" s="124"/>
      <c r="H51" s="124"/>
      <c r="I51" s="124"/>
      <c r="J51" s="124">
        <f t="shared" si="2"/>
        <v>4</v>
      </c>
      <c r="K51" s="128" t="s">
        <v>354</v>
      </c>
      <c r="L51" s="94"/>
    </row>
    <row r="52" spans="1:12" x14ac:dyDescent="0.2">
      <c r="C52" s="38"/>
      <c r="D52" s="38"/>
      <c r="E52" s="38"/>
      <c r="F52" s="38"/>
      <c r="G52" s="38"/>
      <c r="H52" s="38"/>
      <c r="K52" s="89"/>
      <c r="L52" s="120"/>
    </row>
    <row r="53" spans="1:12" x14ac:dyDescent="0.2">
      <c r="C53" s="38"/>
      <c r="D53" s="38"/>
      <c r="E53" s="38"/>
      <c r="F53" s="38"/>
      <c r="G53" s="38"/>
      <c r="H53" s="38"/>
      <c r="K53" s="89"/>
    </row>
    <row r="54" spans="1:12" x14ac:dyDescent="0.2">
      <c r="K54" s="89"/>
    </row>
    <row r="55" spans="1:12" x14ac:dyDescent="0.2">
      <c r="A55" s="13"/>
      <c r="B55" s="8"/>
      <c r="C55" s="14"/>
      <c r="D55" s="14"/>
      <c r="E55" s="14"/>
      <c r="F55" s="14"/>
      <c r="G55" s="14"/>
      <c r="H55" s="14"/>
    </row>
    <row r="62" spans="1:12" x14ac:dyDescent="0.2">
      <c r="A62" s="13"/>
      <c r="B62" s="8"/>
      <c r="C62" s="14"/>
      <c r="D62" s="14"/>
      <c r="E62" s="14"/>
      <c r="F62" s="14"/>
      <c r="G62" s="14"/>
      <c r="H62" s="14"/>
    </row>
    <row r="66" spans="1:8" x14ac:dyDescent="0.2">
      <c r="A66" s="13"/>
      <c r="B66" s="8"/>
      <c r="C66" s="14"/>
      <c r="D66" s="14"/>
      <c r="E66" s="14"/>
      <c r="F66" s="14"/>
      <c r="G66" s="14"/>
      <c r="H66" s="14"/>
    </row>
    <row r="69" spans="1:8" x14ac:dyDescent="0.2">
      <c r="A69" s="13"/>
      <c r="B69" s="8"/>
      <c r="C69" s="14"/>
      <c r="D69" s="14"/>
      <c r="E69" s="14"/>
      <c r="F69" s="14"/>
      <c r="G69" s="14"/>
      <c r="H69" s="14"/>
    </row>
    <row r="73" spans="1:8" x14ac:dyDescent="0.2">
      <c r="A73" s="13"/>
      <c r="B73" s="8"/>
      <c r="C73" s="14"/>
      <c r="D73" s="14"/>
      <c r="E73" s="14"/>
      <c r="F73" s="14"/>
      <c r="G73" s="14"/>
      <c r="H73" s="14"/>
    </row>
    <row r="76" spans="1:8" x14ac:dyDescent="0.2">
      <c r="A76" s="13"/>
      <c r="B76" s="8"/>
      <c r="C76" s="14"/>
      <c r="D76" s="14"/>
      <c r="E76" s="14"/>
      <c r="F76" s="14"/>
      <c r="G76" s="14"/>
      <c r="H76" s="14"/>
    </row>
    <row r="80" spans="1:8" x14ac:dyDescent="0.2">
      <c r="A80" s="13"/>
      <c r="B80" s="8"/>
      <c r="C80" s="14"/>
      <c r="D80" s="14"/>
      <c r="E80" s="14"/>
      <c r="F80" s="14"/>
      <c r="G80" s="14"/>
      <c r="H80" s="14"/>
    </row>
  </sheetData>
  <mergeCells count="14">
    <mergeCell ref="A3:L3"/>
    <mergeCell ref="F4:J4"/>
    <mergeCell ref="A4:A7"/>
    <mergeCell ref="B5:B7"/>
    <mergeCell ref="D5:D7"/>
    <mergeCell ref="E4:E7"/>
    <mergeCell ref="F5:F7"/>
    <mergeCell ref="L4:L7"/>
    <mergeCell ref="G6:G7"/>
    <mergeCell ref="H6:H7"/>
    <mergeCell ref="I6:I7"/>
    <mergeCell ref="J5:J7"/>
    <mergeCell ref="K4:K7"/>
    <mergeCell ref="G5:I5"/>
  </mergeCells>
  <dataValidations count="2">
    <dataValidation type="list" allowBlank="1" showInputMessage="1" showErrorMessage="1" sqref="H8:I51 G9:G12 G14:G51">
      <formula1>Формат</formula1>
    </dataValidation>
    <dataValidation type="list" allowBlank="1" showInputMessage="1" showErrorMessage="1" sqref="C9:C12 C14:C51">
      <formula1>$C$5:$C$7</formula1>
    </dataValidation>
  </dataValidations>
  <hyperlinks>
    <hyperlink ref="K9" r:id="rId1"/>
    <hyperlink ref="K23" r:id="rId2"/>
    <hyperlink ref="K26" r:id="rId3"/>
    <hyperlink ref="K18" r:id="rId4"/>
    <hyperlink ref="K28" r:id="rId5"/>
    <hyperlink ref="K29" r:id="rId6"/>
    <hyperlink ref="K30" r:id="rId7"/>
  </hyperlinks>
  <pageMargins left="0.70866141732283472" right="0.70866141732283472" top="0.35433070866141736" bottom="0.35433070866141736" header="0.31496062992125984" footer="0.31496062992125984"/>
  <pageSetup paperSize="9" scale="49" fitToHeight="0" orientation="landscape" r:id="rId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1"/>
  <sheetViews>
    <sheetView view="pageBreakPreview" zoomScaleNormal="100" zoomScaleSheetLayoutView="100" workbookViewId="0">
      <selection activeCell="B13" sqref="B13"/>
    </sheetView>
  </sheetViews>
  <sheetFormatPr defaultRowHeight="12.75" x14ac:dyDescent="0.2"/>
  <cols>
    <col min="1" max="1" width="3.85546875" style="12" customWidth="1"/>
    <col min="2" max="2" width="23.28515625" style="22" customWidth="1"/>
    <col min="3" max="3" width="55.140625" style="11" customWidth="1"/>
    <col min="4" max="4" width="25.28515625" style="11" customWidth="1"/>
    <col min="5" max="5" width="11" style="11" customWidth="1"/>
    <col min="6" max="6" width="12.140625" style="11" customWidth="1"/>
    <col min="7" max="7" width="10.42578125" style="11" customWidth="1"/>
    <col min="8" max="8" width="9.140625" style="22"/>
    <col min="9" max="9" width="49.7109375" style="22" customWidth="1"/>
    <col min="10" max="10" width="49.5703125" style="22" customWidth="1"/>
    <col min="11" max="16384" width="9.140625" style="22"/>
  </cols>
  <sheetData>
    <row r="1" spans="1:10" s="19" customFormat="1" ht="17.25" customHeight="1" x14ac:dyDescent="0.25">
      <c r="A1" s="81" t="s">
        <v>107</v>
      </c>
      <c r="B1" s="41"/>
      <c r="C1" s="41"/>
      <c r="D1" s="41"/>
      <c r="E1" s="41"/>
      <c r="F1" s="41"/>
      <c r="G1" s="41"/>
      <c r="H1" s="41"/>
      <c r="I1"/>
    </row>
    <row r="2" spans="1:10" ht="16.5" customHeight="1" x14ac:dyDescent="0.2">
      <c r="A2" s="17" t="s">
        <v>17</v>
      </c>
      <c r="B2" s="5"/>
      <c r="C2" s="37"/>
      <c r="D2" s="37"/>
      <c r="E2" s="37"/>
      <c r="F2" s="37"/>
      <c r="G2" s="23"/>
    </row>
    <row r="3" spans="1:10" ht="156.75" customHeight="1" x14ac:dyDescent="0.2">
      <c r="A3" s="187" t="str">
        <f>'Методика IV этап'!B12</f>
        <v xml:space="preserve">В целях оценки показателя учитывается публикация информации в виде брошюр (презентаций), либо в виде отдельных сведений, опубликованных на портале (сайте). 
В том числе, должна быть представлена следующая информация:
1)  показатели прогноза социально-экономического развития, на основе которых сформирован проект бюджета на очередной финансовый год (очередной финансовый год и плановый период) (в том числе, показатели, характеризующие объемы производства, численность и состав населения и т.д.); 
2) сведения о доходах бюджета муниципального образования в разрезе видов доходов;
3) сведения о расходах бюджета муниципального образования по разделам и подразделам классификации расходов бюджета;
4) сведения о расходах  бюджета муниципального образования на реализацию муниципальных программ, а также о целевых показателях (индикаторах), планируемых к достижению в результате их реализации;
5)  сведения о социально-значимых проектах, предусмотренных к финансированию за счет бюджета муниципального образования, или об отсутствии таких проектов;
6) сведения о планируемых объемах (об отсутствии) муниципального долга;
7) контактная информация для обратной связи с гражданами могут использовать для дальнейшего обсуждения и участия в бюджетном процессе.
По пунктам 1-6 информация должна быть представлена в динамике: фактические значения за отчетный год, оценку за текущий год и прогноз на очередной финансовый год и плановый период.
Бюджет для граждан, разработанный на основе проекта решения о бюджете муниципального образования, должен быть опубликован  не позднее даты внесения проекта решения о бюджете муниципального образования в представительный орган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v>
      </c>
      <c r="B3" s="187"/>
      <c r="C3" s="187"/>
      <c r="D3" s="187"/>
      <c r="E3" s="187"/>
      <c r="F3" s="187"/>
      <c r="G3" s="187"/>
      <c r="H3" s="187"/>
      <c r="I3" s="187"/>
      <c r="J3" s="187"/>
    </row>
    <row r="4" spans="1:10" ht="51" customHeight="1" x14ac:dyDescent="0.2">
      <c r="A4" s="188" t="s">
        <v>4</v>
      </c>
      <c r="B4" s="87" t="s">
        <v>59</v>
      </c>
      <c r="C4" s="87" t="str">
        <f>'Методика IV этап'!B11</f>
        <v>Опубликование бюджета для граждан, разработанного на основе проекта решения о бюджете муниципального образования на очередной финансовый год (очередной финансовый год и плановый период), на портале (сайте)</v>
      </c>
      <c r="D4" s="188" t="s">
        <v>66</v>
      </c>
      <c r="E4" s="188" t="s">
        <v>104</v>
      </c>
      <c r="F4" s="188"/>
      <c r="G4" s="188"/>
      <c r="H4" s="188"/>
      <c r="I4" s="188" t="s">
        <v>3</v>
      </c>
      <c r="J4" s="188" t="s">
        <v>62</v>
      </c>
    </row>
    <row r="5" spans="1:10" s="10" customFormat="1" ht="27.75" customHeight="1" x14ac:dyDescent="0.2">
      <c r="A5" s="188"/>
      <c r="B5" s="188" t="s">
        <v>7</v>
      </c>
      <c r="C5" s="88" t="str">
        <f>'Методика IV этап'!B13</f>
        <v>Опубликован и содержит информацию по всем ключевым элементам</v>
      </c>
      <c r="D5" s="188"/>
      <c r="E5" s="190" t="s">
        <v>13</v>
      </c>
      <c r="F5" s="189" t="s">
        <v>14</v>
      </c>
      <c r="G5" s="189"/>
      <c r="H5" s="190" t="s">
        <v>12</v>
      </c>
      <c r="I5" s="188"/>
      <c r="J5" s="188"/>
    </row>
    <row r="6" spans="1:10" s="10" customFormat="1" ht="29.25" customHeight="1" x14ac:dyDescent="0.2">
      <c r="A6" s="188"/>
      <c r="B6" s="188"/>
      <c r="C6" s="88" t="str">
        <f>'Методика IV этап'!B14</f>
        <v>Опубликован и содержит информацию по пяти и более ключевым элементам</v>
      </c>
      <c r="D6" s="188"/>
      <c r="E6" s="190"/>
      <c r="F6" s="189" t="s">
        <v>18</v>
      </c>
      <c r="G6" s="189" t="s">
        <v>58</v>
      </c>
      <c r="H6" s="190"/>
      <c r="I6" s="188"/>
      <c r="J6" s="188"/>
    </row>
    <row r="7" spans="1:10" s="10" customFormat="1" ht="23.25" customHeight="1" x14ac:dyDescent="0.2">
      <c r="A7" s="188"/>
      <c r="B7" s="188"/>
      <c r="C7" s="88" t="str">
        <f>'Методика IV этап'!B15</f>
        <v>Опубликован и содержит информацию по трем и более ключевым элементам</v>
      </c>
      <c r="D7" s="188"/>
      <c r="E7" s="190"/>
      <c r="F7" s="189"/>
      <c r="G7" s="189"/>
      <c r="H7" s="190"/>
      <c r="I7" s="188"/>
      <c r="J7" s="188"/>
    </row>
    <row r="8" spans="1:10" s="10" customFormat="1" ht="27.75" customHeight="1" x14ac:dyDescent="0.2">
      <c r="A8" s="188"/>
      <c r="B8" s="188"/>
      <c r="C8" s="88" t="str">
        <f>'Методика IV этап'!B16</f>
        <v>Не опубликован или содержит информацию менее чем по трем ключевым элементам</v>
      </c>
      <c r="D8" s="188"/>
      <c r="E8" s="190"/>
      <c r="F8" s="189"/>
      <c r="G8" s="189"/>
      <c r="H8" s="190"/>
      <c r="I8" s="188"/>
      <c r="J8" s="188"/>
    </row>
    <row r="9" spans="1:10" s="42" customFormat="1" x14ac:dyDescent="0.2">
      <c r="A9" s="54"/>
      <c r="B9" s="55" t="s">
        <v>189</v>
      </c>
      <c r="C9" s="56"/>
      <c r="D9" s="57"/>
      <c r="E9" s="58"/>
      <c r="F9" s="58"/>
      <c r="G9" s="58"/>
      <c r="H9" s="58"/>
      <c r="I9" s="82"/>
      <c r="J9" s="59"/>
    </row>
    <row r="10" spans="1:10" s="7" customFormat="1" ht="51" x14ac:dyDescent="0.2">
      <c r="A10" s="132">
        <v>1</v>
      </c>
      <c r="B10" s="116" t="s">
        <v>20</v>
      </c>
      <c r="C10" s="129" t="s">
        <v>84</v>
      </c>
      <c r="D10" s="123"/>
      <c r="E10" s="124">
        <f>IF(C10=$C$5,3,(IF(C10=$C$6,2,(IF(C10=$C$7,1,0)))))</f>
        <v>3</v>
      </c>
      <c r="F10" s="124"/>
      <c r="G10" s="124"/>
      <c r="H10" s="124">
        <f>E10*(1-F10)*(1-G10)</f>
        <v>3</v>
      </c>
      <c r="I10" s="131" t="s">
        <v>176</v>
      </c>
      <c r="J10" s="122" t="s">
        <v>177</v>
      </c>
    </row>
    <row r="11" spans="1:10" ht="101.25" customHeight="1" x14ac:dyDescent="0.2">
      <c r="A11" s="132">
        <v>2</v>
      </c>
      <c r="B11" s="116" t="s">
        <v>172</v>
      </c>
      <c r="C11" s="129" t="s">
        <v>87</v>
      </c>
      <c r="D11" s="139"/>
      <c r="E11" s="124">
        <f t="shared" ref="E11:E52" si="0">IF(C11=$C$5,3,(IF(C11=$C$6,2,(IF(C11=$C$7,1,0)))))</f>
        <v>0</v>
      </c>
      <c r="F11" s="124"/>
      <c r="G11" s="124"/>
      <c r="H11" s="124">
        <f t="shared" ref="H11:H52" si="1">E11*(1-F11)*(1-G11)</f>
        <v>0</v>
      </c>
      <c r="I11" s="131" t="s">
        <v>180</v>
      </c>
      <c r="J11" s="122" t="s">
        <v>196</v>
      </c>
    </row>
    <row r="12" spans="1:10" ht="38.25" x14ac:dyDescent="0.2">
      <c r="A12" s="132">
        <v>3</v>
      </c>
      <c r="B12" s="116" t="s">
        <v>133</v>
      </c>
      <c r="C12" s="129" t="s">
        <v>84</v>
      </c>
      <c r="D12" s="139"/>
      <c r="E12" s="124">
        <f t="shared" si="0"/>
        <v>3</v>
      </c>
      <c r="F12" s="124"/>
      <c r="G12" s="124"/>
      <c r="H12" s="124">
        <f t="shared" si="1"/>
        <v>3</v>
      </c>
      <c r="I12" s="131" t="s">
        <v>185</v>
      </c>
      <c r="J12" s="122"/>
    </row>
    <row r="13" spans="1:10" s="7" customFormat="1" ht="25.5" x14ac:dyDescent="0.2">
      <c r="A13" s="132">
        <v>4</v>
      </c>
      <c r="B13" s="116" t="s">
        <v>173</v>
      </c>
      <c r="C13" s="129" t="s">
        <v>87</v>
      </c>
      <c r="D13" s="136"/>
      <c r="E13" s="124">
        <f t="shared" si="0"/>
        <v>0</v>
      </c>
      <c r="F13" s="124"/>
      <c r="G13" s="124"/>
      <c r="H13" s="124">
        <f t="shared" si="1"/>
        <v>0</v>
      </c>
      <c r="I13" s="148"/>
      <c r="J13" s="122" t="s">
        <v>119</v>
      </c>
    </row>
    <row r="14" spans="1:10" s="43" customFormat="1" x14ac:dyDescent="0.2">
      <c r="A14" s="143"/>
      <c r="B14" s="55" t="s">
        <v>60</v>
      </c>
      <c r="C14" s="60"/>
      <c r="D14" s="60"/>
      <c r="E14" s="60"/>
      <c r="F14" s="60"/>
      <c r="G14" s="149"/>
      <c r="H14" s="149"/>
      <c r="I14" s="150"/>
      <c r="J14" s="57"/>
    </row>
    <row r="15" spans="1:10" ht="38.25" x14ac:dyDescent="0.2">
      <c r="A15" s="132">
        <v>5</v>
      </c>
      <c r="B15" s="116" t="s">
        <v>21</v>
      </c>
      <c r="C15" s="129" t="s">
        <v>85</v>
      </c>
      <c r="D15" s="147"/>
      <c r="E15" s="124">
        <f t="shared" si="0"/>
        <v>2</v>
      </c>
      <c r="F15" s="124"/>
      <c r="G15" s="124"/>
      <c r="H15" s="124">
        <f t="shared" si="1"/>
        <v>2</v>
      </c>
      <c r="I15" s="131" t="s">
        <v>134</v>
      </c>
      <c r="J15" s="122" t="s">
        <v>197</v>
      </c>
    </row>
    <row r="16" spans="1:10" s="7" customFormat="1" ht="89.25" x14ac:dyDescent="0.2">
      <c r="A16" s="132">
        <v>6</v>
      </c>
      <c r="B16" s="116" t="s">
        <v>23</v>
      </c>
      <c r="C16" s="129" t="s">
        <v>84</v>
      </c>
      <c r="D16" s="147"/>
      <c r="E16" s="124">
        <f t="shared" si="0"/>
        <v>3</v>
      </c>
      <c r="F16" s="124"/>
      <c r="G16" s="124">
        <v>0.5</v>
      </c>
      <c r="H16" s="124">
        <f t="shared" si="1"/>
        <v>1.5</v>
      </c>
      <c r="I16" s="131" t="s">
        <v>135</v>
      </c>
      <c r="J16" s="122" t="s">
        <v>205</v>
      </c>
    </row>
    <row r="17" spans="1:10" s="7" customFormat="1" ht="117.75" customHeight="1" x14ac:dyDescent="0.2">
      <c r="A17" s="132">
        <v>7</v>
      </c>
      <c r="B17" s="116" t="s">
        <v>22</v>
      </c>
      <c r="C17" s="129" t="s">
        <v>85</v>
      </c>
      <c r="D17" s="123"/>
      <c r="E17" s="124">
        <f t="shared" si="0"/>
        <v>2</v>
      </c>
      <c r="F17" s="124"/>
      <c r="G17" s="124">
        <v>0.5</v>
      </c>
      <c r="H17" s="124">
        <f t="shared" si="1"/>
        <v>1</v>
      </c>
      <c r="I17" s="131" t="s">
        <v>206</v>
      </c>
      <c r="J17" s="122" t="s">
        <v>207</v>
      </c>
    </row>
    <row r="18" spans="1:10" s="7" customFormat="1" ht="38.25" x14ac:dyDescent="0.2">
      <c r="A18" s="132">
        <v>8</v>
      </c>
      <c r="B18" s="116" t="s">
        <v>24</v>
      </c>
      <c r="C18" s="129" t="s">
        <v>85</v>
      </c>
      <c r="D18" s="147"/>
      <c r="E18" s="124">
        <f t="shared" si="0"/>
        <v>2</v>
      </c>
      <c r="F18" s="124"/>
      <c r="G18" s="124"/>
      <c r="H18" s="124">
        <f t="shared" si="1"/>
        <v>2</v>
      </c>
      <c r="I18" s="131" t="s">
        <v>118</v>
      </c>
      <c r="J18" s="122" t="s">
        <v>213</v>
      </c>
    </row>
    <row r="19" spans="1:10" ht="25.5" x14ac:dyDescent="0.2">
      <c r="A19" s="132">
        <v>9</v>
      </c>
      <c r="B19" s="116" t="s">
        <v>25</v>
      </c>
      <c r="C19" s="129" t="s">
        <v>84</v>
      </c>
      <c r="D19" s="139"/>
      <c r="E19" s="124">
        <f t="shared" si="0"/>
        <v>3</v>
      </c>
      <c r="F19" s="124"/>
      <c r="G19" s="124"/>
      <c r="H19" s="124">
        <f t="shared" si="1"/>
        <v>3</v>
      </c>
      <c r="I19" s="131" t="s">
        <v>147</v>
      </c>
      <c r="J19" s="94"/>
    </row>
    <row r="20" spans="1:10" s="7" customFormat="1" ht="38.25" x14ac:dyDescent="0.2">
      <c r="A20" s="132">
        <v>10</v>
      </c>
      <c r="B20" s="116" t="s">
        <v>26</v>
      </c>
      <c r="C20" s="129" t="s">
        <v>85</v>
      </c>
      <c r="D20" s="123"/>
      <c r="E20" s="124">
        <f t="shared" si="0"/>
        <v>2</v>
      </c>
      <c r="F20" s="124"/>
      <c r="G20" s="124"/>
      <c r="H20" s="124">
        <f t="shared" si="1"/>
        <v>2</v>
      </c>
      <c r="I20" s="131" t="s">
        <v>148</v>
      </c>
      <c r="J20" s="122" t="s">
        <v>316</v>
      </c>
    </row>
    <row r="21" spans="1:10" ht="41.25" customHeight="1" x14ac:dyDescent="0.2">
      <c r="A21" s="132">
        <v>11</v>
      </c>
      <c r="B21" s="116" t="s">
        <v>61</v>
      </c>
      <c r="C21" s="129" t="s">
        <v>85</v>
      </c>
      <c r="D21" s="123"/>
      <c r="E21" s="124">
        <f t="shared" si="0"/>
        <v>2</v>
      </c>
      <c r="F21" s="124"/>
      <c r="G21" s="124"/>
      <c r="H21" s="124">
        <f t="shared" si="1"/>
        <v>2</v>
      </c>
      <c r="I21" s="128" t="s">
        <v>223</v>
      </c>
      <c r="J21" s="122" t="s">
        <v>317</v>
      </c>
    </row>
    <row r="22" spans="1:10" s="7" customFormat="1" ht="75" customHeight="1" x14ac:dyDescent="0.2">
      <c r="A22" s="132">
        <v>12</v>
      </c>
      <c r="B22" s="116" t="s">
        <v>27</v>
      </c>
      <c r="C22" s="129" t="s">
        <v>87</v>
      </c>
      <c r="D22" s="123"/>
      <c r="E22" s="124">
        <f t="shared" si="0"/>
        <v>0</v>
      </c>
      <c r="F22" s="124"/>
      <c r="G22" s="124"/>
      <c r="H22" s="124">
        <f t="shared" si="1"/>
        <v>0</v>
      </c>
      <c r="I22" s="128" t="s">
        <v>226</v>
      </c>
      <c r="J22" s="122" t="s">
        <v>227</v>
      </c>
    </row>
    <row r="23" spans="1:10" s="7" customFormat="1" ht="92.25" customHeight="1" x14ac:dyDescent="0.2">
      <c r="A23" s="132">
        <v>13</v>
      </c>
      <c r="B23" s="116" t="s">
        <v>28</v>
      </c>
      <c r="C23" s="129" t="s">
        <v>86</v>
      </c>
      <c r="D23" s="123"/>
      <c r="E23" s="124">
        <f t="shared" si="0"/>
        <v>1</v>
      </c>
      <c r="F23" s="124"/>
      <c r="G23" s="124"/>
      <c r="H23" s="124">
        <f t="shared" si="1"/>
        <v>1</v>
      </c>
      <c r="I23" s="128" t="s">
        <v>236</v>
      </c>
      <c r="J23" s="122" t="s">
        <v>318</v>
      </c>
    </row>
    <row r="24" spans="1:10" s="7" customFormat="1" ht="63.75" x14ac:dyDescent="0.2">
      <c r="A24" s="132">
        <v>14</v>
      </c>
      <c r="B24" s="116" t="s">
        <v>65</v>
      </c>
      <c r="C24" s="129" t="s">
        <v>85</v>
      </c>
      <c r="D24" s="123"/>
      <c r="E24" s="124">
        <f t="shared" si="0"/>
        <v>2</v>
      </c>
      <c r="F24" s="124"/>
      <c r="G24" s="124"/>
      <c r="H24" s="124">
        <f t="shared" si="1"/>
        <v>2</v>
      </c>
      <c r="I24" s="128" t="s">
        <v>122</v>
      </c>
      <c r="J24" s="125" t="s">
        <v>240</v>
      </c>
    </row>
    <row r="25" spans="1:10" ht="104.25" customHeight="1" x14ac:dyDescent="0.2">
      <c r="A25" s="132">
        <v>15</v>
      </c>
      <c r="B25" s="116" t="s">
        <v>29</v>
      </c>
      <c r="C25" s="129" t="s">
        <v>87</v>
      </c>
      <c r="D25" s="123"/>
      <c r="E25" s="124">
        <f t="shared" si="0"/>
        <v>0</v>
      </c>
      <c r="F25" s="124"/>
      <c r="G25" s="124"/>
      <c r="H25" s="124">
        <f t="shared" si="1"/>
        <v>0</v>
      </c>
      <c r="I25" s="128" t="s">
        <v>247</v>
      </c>
      <c r="J25" s="122" t="s">
        <v>319</v>
      </c>
    </row>
    <row r="26" spans="1:10" ht="25.5" x14ac:dyDescent="0.2">
      <c r="A26" s="132">
        <v>16</v>
      </c>
      <c r="B26" s="116" t="s">
        <v>30</v>
      </c>
      <c r="C26" s="129" t="s">
        <v>86</v>
      </c>
      <c r="D26" s="123"/>
      <c r="E26" s="124">
        <f t="shared" si="0"/>
        <v>1</v>
      </c>
      <c r="F26" s="124"/>
      <c r="G26" s="124">
        <v>0.5</v>
      </c>
      <c r="H26" s="124">
        <f t="shared" si="1"/>
        <v>0.5</v>
      </c>
      <c r="I26" s="128" t="s">
        <v>123</v>
      </c>
      <c r="J26" s="122" t="s">
        <v>249</v>
      </c>
    </row>
    <row r="27" spans="1:10" ht="25.5" x14ac:dyDescent="0.2">
      <c r="A27" s="132">
        <v>17</v>
      </c>
      <c r="B27" s="116" t="s">
        <v>31</v>
      </c>
      <c r="C27" s="129" t="s">
        <v>84</v>
      </c>
      <c r="D27" s="123"/>
      <c r="E27" s="124">
        <f t="shared" si="0"/>
        <v>3</v>
      </c>
      <c r="F27" s="124"/>
      <c r="G27" s="100"/>
      <c r="H27" s="124">
        <f t="shared" si="1"/>
        <v>3</v>
      </c>
      <c r="I27" s="128" t="s">
        <v>253</v>
      </c>
      <c r="J27" s="122" t="s">
        <v>225</v>
      </c>
    </row>
    <row r="28" spans="1:10" s="16" customFormat="1" ht="25.5" x14ac:dyDescent="0.2">
      <c r="A28" s="132">
        <v>18</v>
      </c>
      <c r="B28" s="116" t="s">
        <v>32</v>
      </c>
      <c r="C28" s="129" t="s">
        <v>84</v>
      </c>
      <c r="D28" s="123"/>
      <c r="E28" s="124">
        <f t="shared" si="0"/>
        <v>3</v>
      </c>
      <c r="F28" s="124"/>
      <c r="G28" s="124"/>
      <c r="H28" s="124">
        <f t="shared" si="1"/>
        <v>3</v>
      </c>
      <c r="I28" s="128" t="s">
        <v>258</v>
      </c>
      <c r="J28" s="94"/>
    </row>
    <row r="29" spans="1:10" ht="70.5" customHeight="1" x14ac:dyDescent="0.2">
      <c r="A29" s="132">
        <v>19</v>
      </c>
      <c r="B29" s="116" t="s">
        <v>33</v>
      </c>
      <c r="C29" s="129" t="s">
        <v>85</v>
      </c>
      <c r="D29" s="123"/>
      <c r="E29" s="124">
        <f t="shared" si="0"/>
        <v>2</v>
      </c>
      <c r="F29" s="124"/>
      <c r="G29" s="124"/>
      <c r="H29" s="124">
        <f t="shared" si="1"/>
        <v>2</v>
      </c>
      <c r="I29" s="128" t="s">
        <v>136</v>
      </c>
      <c r="J29" s="122" t="s">
        <v>320</v>
      </c>
    </row>
    <row r="30" spans="1:10" ht="38.25" x14ac:dyDescent="0.2">
      <c r="A30" s="132">
        <v>20</v>
      </c>
      <c r="B30" s="116" t="s">
        <v>34</v>
      </c>
      <c r="C30" s="129" t="s">
        <v>87</v>
      </c>
      <c r="D30" s="139"/>
      <c r="E30" s="124">
        <f t="shared" si="0"/>
        <v>0</v>
      </c>
      <c r="F30" s="124"/>
      <c r="G30" s="124"/>
      <c r="H30" s="124">
        <f t="shared" si="1"/>
        <v>0</v>
      </c>
      <c r="I30" s="128" t="s">
        <v>265</v>
      </c>
      <c r="J30" s="122" t="s">
        <v>128</v>
      </c>
    </row>
    <row r="31" spans="1:10" ht="114.75" x14ac:dyDescent="0.2">
      <c r="A31" s="132">
        <v>21</v>
      </c>
      <c r="B31" s="116" t="s">
        <v>35</v>
      </c>
      <c r="C31" s="129" t="s">
        <v>86</v>
      </c>
      <c r="D31" s="123"/>
      <c r="E31" s="124">
        <f t="shared" si="0"/>
        <v>1</v>
      </c>
      <c r="F31" s="124"/>
      <c r="G31" s="124"/>
      <c r="H31" s="124">
        <f t="shared" si="1"/>
        <v>1</v>
      </c>
      <c r="I31" s="128" t="s">
        <v>137</v>
      </c>
      <c r="J31" s="94" t="s">
        <v>321</v>
      </c>
    </row>
    <row r="32" spans="1:10" ht="63.75" x14ac:dyDescent="0.2">
      <c r="A32" s="132">
        <v>22</v>
      </c>
      <c r="B32" s="116" t="s">
        <v>36</v>
      </c>
      <c r="C32" s="129" t="s">
        <v>84</v>
      </c>
      <c r="D32" s="139"/>
      <c r="E32" s="124">
        <f t="shared" si="0"/>
        <v>3</v>
      </c>
      <c r="F32" s="124"/>
      <c r="G32" s="124"/>
      <c r="H32" s="124">
        <f t="shared" si="1"/>
        <v>3</v>
      </c>
      <c r="I32" s="128" t="s">
        <v>153</v>
      </c>
      <c r="J32" s="128"/>
    </row>
    <row r="33" spans="1:10" ht="76.5" x14ac:dyDescent="0.2">
      <c r="A33" s="132">
        <v>23</v>
      </c>
      <c r="B33" s="116" t="s">
        <v>37</v>
      </c>
      <c r="C33" s="129" t="s">
        <v>86</v>
      </c>
      <c r="D33" s="123"/>
      <c r="E33" s="124">
        <f t="shared" si="0"/>
        <v>1</v>
      </c>
      <c r="F33" s="124"/>
      <c r="G33" s="124"/>
      <c r="H33" s="124">
        <f t="shared" si="1"/>
        <v>1</v>
      </c>
      <c r="I33" s="128" t="s">
        <v>279</v>
      </c>
      <c r="J33" s="122" t="s">
        <v>314</v>
      </c>
    </row>
    <row r="34" spans="1:10" ht="89.25" x14ac:dyDescent="0.2">
      <c r="A34" s="132">
        <v>24</v>
      </c>
      <c r="B34" s="116" t="s">
        <v>38</v>
      </c>
      <c r="C34" s="129" t="s">
        <v>86</v>
      </c>
      <c r="D34" s="139"/>
      <c r="E34" s="124">
        <f t="shared" si="0"/>
        <v>1</v>
      </c>
      <c r="F34" s="124"/>
      <c r="G34" s="124"/>
      <c r="H34" s="124">
        <f t="shared" si="1"/>
        <v>1</v>
      </c>
      <c r="I34" s="128" t="s">
        <v>127</v>
      </c>
      <c r="J34" s="122" t="s">
        <v>315</v>
      </c>
    </row>
    <row r="35" spans="1:10" ht="25.5" x14ac:dyDescent="0.2">
      <c r="A35" s="132">
        <v>25</v>
      </c>
      <c r="B35" s="116" t="s">
        <v>39</v>
      </c>
      <c r="C35" s="129" t="s">
        <v>84</v>
      </c>
      <c r="D35" s="139"/>
      <c r="E35" s="124">
        <f t="shared" si="0"/>
        <v>3</v>
      </c>
      <c r="F35" s="124"/>
      <c r="G35" s="124"/>
      <c r="H35" s="124">
        <f t="shared" si="1"/>
        <v>3</v>
      </c>
      <c r="I35" s="128" t="s">
        <v>283</v>
      </c>
      <c r="J35" s="94"/>
    </row>
    <row r="36" spans="1:10" ht="25.5" x14ac:dyDescent="0.2">
      <c r="A36" s="132">
        <v>26</v>
      </c>
      <c r="B36" s="116" t="s">
        <v>40</v>
      </c>
      <c r="C36" s="129" t="s">
        <v>85</v>
      </c>
      <c r="D36" s="123"/>
      <c r="E36" s="124">
        <f t="shared" si="0"/>
        <v>2</v>
      </c>
      <c r="F36" s="124"/>
      <c r="G36" s="124"/>
      <c r="H36" s="124">
        <f t="shared" si="1"/>
        <v>2</v>
      </c>
      <c r="I36" s="128" t="s">
        <v>286</v>
      </c>
      <c r="J36" s="122" t="s">
        <v>287</v>
      </c>
    </row>
    <row r="37" spans="1:10" ht="140.25" x14ac:dyDescent="0.2">
      <c r="A37" s="132">
        <v>27</v>
      </c>
      <c r="B37" s="116" t="s">
        <v>41</v>
      </c>
      <c r="C37" s="129" t="s">
        <v>87</v>
      </c>
      <c r="D37" s="123"/>
      <c r="E37" s="124">
        <f t="shared" si="0"/>
        <v>0</v>
      </c>
      <c r="F37" s="124"/>
      <c r="G37" s="124"/>
      <c r="H37" s="124">
        <f t="shared" si="1"/>
        <v>0</v>
      </c>
      <c r="I37" s="128" t="s">
        <v>291</v>
      </c>
      <c r="J37" s="122" t="s">
        <v>292</v>
      </c>
    </row>
    <row r="38" spans="1:10" ht="25.5" x14ac:dyDescent="0.2">
      <c r="A38" s="132">
        <v>28</v>
      </c>
      <c r="B38" s="116" t="s">
        <v>42</v>
      </c>
      <c r="C38" s="129" t="s">
        <v>84</v>
      </c>
      <c r="D38" s="123"/>
      <c r="E38" s="124">
        <f t="shared" si="0"/>
        <v>3</v>
      </c>
      <c r="F38" s="124"/>
      <c r="G38" s="124"/>
      <c r="H38" s="124">
        <f t="shared" si="1"/>
        <v>3</v>
      </c>
      <c r="I38" s="128" t="s">
        <v>155</v>
      </c>
      <c r="J38" s="94"/>
    </row>
    <row r="39" spans="1:10" ht="25.5" x14ac:dyDescent="0.2">
      <c r="A39" s="132">
        <v>29</v>
      </c>
      <c r="B39" s="116" t="s">
        <v>43</v>
      </c>
      <c r="C39" s="129" t="s">
        <v>84</v>
      </c>
      <c r="D39" s="123"/>
      <c r="E39" s="124">
        <f t="shared" si="0"/>
        <v>3</v>
      </c>
      <c r="F39" s="124"/>
      <c r="G39" s="124"/>
      <c r="H39" s="124">
        <f t="shared" si="1"/>
        <v>3</v>
      </c>
      <c r="I39" s="128" t="s">
        <v>294</v>
      </c>
      <c r="J39" s="94"/>
    </row>
    <row r="40" spans="1:10" s="16" customFormat="1" ht="51" x14ac:dyDescent="0.2">
      <c r="A40" s="135">
        <v>30</v>
      </c>
      <c r="B40" s="116" t="s">
        <v>44</v>
      </c>
      <c r="C40" s="129" t="s">
        <v>86</v>
      </c>
      <c r="D40" s="123"/>
      <c r="E40" s="124">
        <f t="shared" si="0"/>
        <v>1</v>
      </c>
      <c r="F40" s="124"/>
      <c r="G40" s="124"/>
      <c r="H40" s="124">
        <f t="shared" si="1"/>
        <v>1</v>
      </c>
      <c r="I40" s="128" t="s">
        <v>300</v>
      </c>
      <c r="J40" s="122" t="s">
        <v>313</v>
      </c>
    </row>
    <row r="41" spans="1:10" s="7" customFormat="1" ht="25.5" x14ac:dyDescent="0.2">
      <c r="A41" s="135">
        <v>31</v>
      </c>
      <c r="B41" s="116" t="s">
        <v>45</v>
      </c>
      <c r="C41" s="129" t="s">
        <v>84</v>
      </c>
      <c r="D41" s="123"/>
      <c r="E41" s="124">
        <f t="shared" si="0"/>
        <v>3</v>
      </c>
      <c r="F41" s="124"/>
      <c r="G41" s="124"/>
      <c r="H41" s="124">
        <f t="shared" si="1"/>
        <v>3</v>
      </c>
      <c r="I41" s="128" t="s">
        <v>303</v>
      </c>
      <c r="J41" s="94"/>
    </row>
    <row r="42" spans="1:10" s="7" customFormat="1" ht="25.5" x14ac:dyDescent="0.2">
      <c r="A42" s="135">
        <v>32</v>
      </c>
      <c r="B42" s="116" t="s">
        <v>46</v>
      </c>
      <c r="C42" s="129" t="s">
        <v>84</v>
      </c>
      <c r="D42" s="123"/>
      <c r="E42" s="124">
        <f t="shared" si="0"/>
        <v>3</v>
      </c>
      <c r="F42" s="124"/>
      <c r="G42" s="124"/>
      <c r="H42" s="124">
        <f t="shared" si="1"/>
        <v>3</v>
      </c>
      <c r="I42" s="128" t="s">
        <v>158</v>
      </c>
      <c r="J42" s="94"/>
    </row>
    <row r="43" spans="1:10" ht="38.25" x14ac:dyDescent="0.2">
      <c r="A43" s="135">
        <v>33</v>
      </c>
      <c r="B43" s="116" t="s">
        <v>47</v>
      </c>
      <c r="C43" s="129" t="s">
        <v>84</v>
      </c>
      <c r="D43" s="123"/>
      <c r="E43" s="124">
        <f t="shared" si="0"/>
        <v>3</v>
      </c>
      <c r="F43" s="124"/>
      <c r="G43" s="124"/>
      <c r="H43" s="124">
        <f t="shared" si="1"/>
        <v>3</v>
      </c>
      <c r="I43" s="128" t="s">
        <v>132</v>
      </c>
      <c r="J43" s="94"/>
    </row>
    <row r="44" spans="1:10" s="7" customFormat="1" ht="126.75" customHeight="1" x14ac:dyDescent="0.2">
      <c r="A44" s="135">
        <v>34</v>
      </c>
      <c r="B44" s="116" t="s">
        <v>48</v>
      </c>
      <c r="C44" s="129" t="s">
        <v>86</v>
      </c>
      <c r="D44" s="123"/>
      <c r="E44" s="124">
        <f t="shared" si="0"/>
        <v>1</v>
      </c>
      <c r="F44" s="124"/>
      <c r="G44" s="124"/>
      <c r="H44" s="124">
        <f t="shared" si="1"/>
        <v>1</v>
      </c>
      <c r="I44" s="128" t="s">
        <v>310</v>
      </c>
      <c r="J44" s="122" t="s">
        <v>312</v>
      </c>
    </row>
    <row r="45" spans="1:10" s="7" customFormat="1" ht="63.75" x14ac:dyDescent="0.2">
      <c r="A45" s="135">
        <v>35</v>
      </c>
      <c r="B45" s="116" t="s">
        <v>49</v>
      </c>
      <c r="C45" s="129" t="s">
        <v>87</v>
      </c>
      <c r="D45" s="123"/>
      <c r="E45" s="124">
        <f t="shared" si="0"/>
        <v>0</v>
      </c>
      <c r="F45" s="124"/>
      <c r="G45" s="124"/>
      <c r="H45" s="124">
        <f t="shared" si="1"/>
        <v>0</v>
      </c>
      <c r="I45" s="128" t="s">
        <v>324</v>
      </c>
      <c r="J45" s="122" t="s">
        <v>325</v>
      </c>
    </row>
    <row r="46" spans="1:10" s="7" customFormat="1" ht="89.25" x14ac:dyDescent="0.2">
      <c r="A46" s="132">
        <v>36</v>
      </c>
      <c r="B46" s="116" t="s">
        <v>51</v>
      </c>
      <c r="C46" s="129" t="s">
        <v>86</v>
      </c>
      <c r="D46" s="123"/>
      <c r="E46" s="124">
        <f t="shared" si="0"/>
        <v>1</v>
      </c>
      <c r="F46" s="124"/>
      <c r="G46" s="124"/>
      <c r="H46" s="124">
        <f t="shared" si="1"/>
        <v>1</v>
      </c>
      <c r="I46" s="128" t="s">
        <v>331</v>
      </c>
      <c r="J46" s="122" t="s">
        <v>332</v>
      </c>
    </row>
    <row r="47" spans="1:10" s="16" customFormat="1" ht="25.5" x14ac:dyDescent="0.2">
      <c r="A47" s="132">
        <v>37</v>
      </c>
      <c r="B47" s="116" t="s">
        <v>52</v>
      </c>
      <c r="C47" s="129" t="s">
        <v>84</v>
      </c>
      <c r="D47" s="135"/>
      <c r="E47" s="124">
        <f t="shared" si="0"/>
        <v>3</v>
      </c>
      <c r="F47" s="124"/>
      <c r="G47" s="124"/>
      <c r="H47" s="124">
        <f t="shared" si="1"/>
        <v>3</v>
      </c>
      <c r="I47" s="128" t="s">
        <v>333</v>
      </c>
      <c r="J47" s="47"/>
    </row>
    <row r="48" spans="1:10" s="7" customFormat="1" ht="89.25" x14ac:dyDescent="0.2">
      <c r="A48" s="132">
        <v>38</v>
      </c>
      <c r="B48" s="116" t="s">
        <v>53</v>
      </c>
      <c r="C48" s="129" t="s">
        <v>87</v>
      </c>
      <c r="D48" s="139"/>
      <c r="E48" s="124">
        <f t="shared" si="0"/>
        <v>0</v>
      </c>
      <c r="F48" s="124"/>
      <c r="G48" s="124"/>
      <c r="H48" s="124">
        <f t="shared" si="1"/>
        <v>0</v>
      </c>
      <c r="I48" s="128" t="s">
        <v>159</v>
      </c>
      <c r="J48" s="125" t="s">
        <v>338</v>
      </c>
    </row>
    <row r="49" spans="1:10" s="7" customFormat="1" ht="114.75" x14ac:dyDescent="0.2">
      <c r="A49" s="132">
        <v>39</v>
      </c>
      <c r="B49" s="116" t="s">
        <v>50</v>
      </c>
      <c r="C49" s="129" t="s">
        <v>86</v>
      </c>
      <c r="D49" s="135"/>
      <c r="E49" s="124">
        <f t="shared" si="0"/>
        <v>1</v>
      </c>
      <c r="F49" s="124"/>
      <c r="G49" s="124"/>
      <c r="H49" s="124">
        <f t="shared" si="1"/>
        <v>1</v>
      </c>
      <c r="I49" s="128" t="s">
        <v>160</v>
      </c>
      <c r="J49" s="122" t="s">
        <v>343</v>
      </c>
    </row>
    <row r="50" spans="1:10" ht="25.5" x14ac:dyDescent="0.2">
      <c r="A50" s="132">
        <v>40</v>
      </c>
      <c r="B50" s="116" t="s">
        <v>54</v>
      </c>
      <c r="C50" s="129" t="s">
        <v>84</v>
      </c>
      <c r="D50" s="123"/>
      <c r="E50" s="124">
        <f t="shared" si="0"/>
        <v>3</v>
      </c>
      <c r="F50" s="124"/>
      <c r="G50" s="124"/>
      <c r="H50" s="124">
        <f t="shared" si="1"/>
        <v>3</v>
      </c>
      <c r="I50" s="128" t="s">
        <v>346</v>
      </c>
      <c r="J50" s="122"/>
    </row>
    <row r="51" spans="1:10" ht="38.25" x14ac:dyDescent="0.2">
      <c r="A51" s="132">
        <v>41</v>
      </c>
      <c r="B51" s="116" t="s">
        <v>55</v>
      </c>
      <c r="C51" s="129" t="s">
        <v>85</v>
      </c>
      <c r="D51" s="169"/>
      <c r="E51" s="124">
        <f t="shared" si="0"/>
        <v>2</v>
      </c>
      <c r="F51" s="124"/>
      <c r="G51" s="124"/>
      <c r="H51" s="124">
        <f t="shared" si="1"/>
        <v>2</v>
      </c>
      <c r="I51" s="128" t="s">
        <v>161</v>
      </c>
      <c r="J51" s="125" t="s">
        <v>349</v>
      </c>
    </row>
    <row r="52" spans="1:10" s="7" customFormat="1" ht="25.5" x14ac:dyDescent="0.2">
      <c r="A52" s="132">
        <v>42</v>
      </c>
      <c r="B52" s="116" t="s">
        <v>56</v>
      </c>
      <c r="C52" s="129" t="s">
        <v>84</v>
      </c>
      <c r="D52" s="170"/>
      <c r="E52" s="124">
        <f t="shared" si="0"/>
        <v>3</v>
      </c>
      <c r="F52" s="124"/>
      <c r="G52" s="124"/>
      <c r="H52" s="124">
        <f t="shared" si="1"/>
        <v>3</v>
      </c>
      <c r="I52" s="128" t="s">
        <v>357</v>
      </c>
      <c r="J52" s="94"/>
    </row>
    <row r="53" spans="1:10" ht="13.5" customHeight="1" x14ac:dyDescent="0.2">
      <c r="C53" s="38"/>
      <c r="D53" s="38"/>
      <c r="E53" s="38"/>
      <c r="F53" s="38"/>
      <c r="G53" s="38"/>
      <c r="I53" s="89"/>
      <c r="J53" s="93"/>
    </row>
    <row r="54" spans="1:10" x14ac:dyDescent="0.2">
      <c r="C54" s="38"/>
      <c r="D54" s="38"/>
      <c r="E54" s="38"/>
      <c r="F54" s="38"/>
      <c r="G54" s="38"/>
      <c r="I54" s="89"/>
      <c r="J54" s="18"/>
    </row>
    <row r="55" spans="1:10" x14ac:dyDescent="0.2">
      <c r="I55" s="89"/>
      <c r="J55" s="18"/>
    </row>
    <row r="56" spans="1:10" x14ac:dyDescent="0.2">
      <c r="A56" s="13"/>
      <c r="B56" s="8"/>
      <c r="C56" s="14"/>
      <c r="D56" s="14"/>
      <c r="E56" s="14"/>
      <c r="F56" s="14"/>
      <c r="G56" s="14"/>
      <c r="I56" s="89"/>
      <c r="J56" s="18"/>
    </row>
    <row r="57" spans="1:10" x14ac:dyDescent="0.2">
      <c r="I57" s="89"/>
    </row>
    <row r="58" spans="1:10" x14ac:dyDescent="0.2">
      <c r="I58" s="89"/>
    </row>
    <row r="59" spans="1:10" x14ac:dyDescent="0.2">
      <c r="I59" s="89"/>
    </row>
    <row r="60" spans="1:10" x14ac:dyDescent="0.2">
      <c r="I60" s="89"/>
    </row>
    <row r="61" spans="1:10" x14ac:dyDescent="0.2">
      <c r="I61" s="89"/>
    </row>
    <row r="62" spans="1:10" x14ac:dyDescent="0.2">
      <c r="I62" s="89"/>
    </row>
    <row r="63" spans="1:10" x14ac:dyDescent="0.2">
      <c r="A63" s="13"/>
      <c r="B63" s="8"/>
      <c r="C63" s="14"/>
      <c r="D63" s="14"/>
      <c r="E63" s="14"/>
      <c r="F63" s="14"/>
      <c r="G63" s="14"/>
      <c r="I63" s="89"/>
    </row>
    <row r="67" spans="1:7" x14ac:dyDescent="0.2">
      <c r="A67" s="13"/>
      <c r="B67" s="8"/>
      <c r="C67" s="14"/>
      <c r="D67" s="14"/>
      <c r="E67" s="14"/>
      <c r="F67" s="14"/>
      <c r="G67" s="14"/>
    </row>
    <row r="70" spans="1:7" x14ac:dyDescent="0.2">
      <c r="A70" s="13"/>
      <c r="B70" s="8"/>
      <c r="C70" s="14"/>
      <c r="D70" s="14"/>
      <c r="E70" s="14"/>
      <c r="F70" s="14"/>
      <c r="G70" s="14"/>
    </row>
    <row r="74" spans="1:7" x14ac:dyDescent="0.2">
      <c r="A74" s="13"/>
      <c r="B74" s="8"/>
      <c r="C74" s="14"/>
      <c r="D74" s="14"/>
      <c r="E74" s="14"/>
      <c r="F74" s="14"/>
      <c r="G74" s="14"/>
    </row>
    <row r="77" spans="1:7" x14ac:dyDescent="0.2">
      <c r="A77" s="13"/>
      <c r="B77" s="8"/>
      <c r="C77" s="14"/>
      <c r="D77" s="14"/>
      <c r="E77" s="14"/>
      <c r="F77" s="14"/>
      <c r="G77" s="14"/>
    </row>
    <row r="81" spans="1:7" x14ac:dyDescent="0.2">
      <c r="A81" s="13"/>
      <c r="B81" s="8"/>
      <c r="C81" s="14"/>
      <c r="D81" s="14"/>
      <c r="E81" s="14"/>
      <c r="F81" s="14"/>
      <c r="G81" s="14"/>
    </row>
  </sheetData>
  <mergeCells count="12">
    <mergeCell ref="D4:D8"/>
    <mergeCell ref="E5:E8"/>
    <mergeCell ref="F6:F8"/>
    <mergeCell ref="A3:J3"/>
    <mergeCell ref="A4:A8"/>
    <mergeCell ref="B5:B8"/>
    <mergeCell ref="G6:G8"/>
    <mergeCell ref="H5:H8"/>
    <mergeCell ref="I4:I8"/>
    <mergeCell ref="J4:J8"/>
    <mergeCell ref="F5:G5"/>
    <mergeCell ref="E4:H4"/>
  </mergeCells>
  <dataValidations count="3">
    <dataValidation type="list" allowBlank="1" showInputMessage="1" showErrorMessage="1" sqref="D52">
      <formula1>$C$5:$C$6</formula1>
    </dataValidation>
    <dataValidation type="list" allowBlank="1" showInputMessage="1" showErrorMessage="1" sqref="F10:F13 G9:G13 F15:G52">
      <formula1>Формат</formula1>
    </dataValidation>
    <dataValidation type="list" allowBlank="1" showInputMessage="1" showErrorMessage="1" sqref="C10:C13 C15:C52">
      <formula1>$C$5:$C$8</formula1>
    </dataValidation>
  </dataValidations>
  <hyperlinks>
    <hyperlink ref="I48" r:id="rId1"/>
    <hyperlink ref="I10" r:id="rId2"/>
    <hyperlink ref="I11" r:id="rId3"/>
    <hyperlink ref="I22" r:id="rId4" display="http://вольск.рф/"/>
    <hyperlink ref="I30" r:id="rId5"/>
    <hyperlink ref="I31" r:id="rId6"/>
  </hyperlinks>
  <pageMargins left="0.31496062992125984" right="0.31496062992125984" top="0.35433070866141736" bottom="0.35433070866141736" header="0.31496062992125984" footer="0.31496062992125984"/>
  <pageSetup paperSize="9" scale="56" fitToHeight="0" orientation="landscape" r:id="rId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1"/>
  <sheetViews>
    <sheetView view="pageBreakPreview" zoomScaleNormal="100" zoomScaleSheetLayoutView="100" workbookViewId="0">
      <pane ySplit="6" topLeftCell="A8" activePane="bottomLeft" state="frozenSplit"/>
      <selection pane="bottomLeft" activeCell="B11" sqref="B11"/>
    </sheetView>
  </sheetViews>
  <sheetFormatPr defaultRowHeight="12.75" x14ac:dyDescent="0.2"/>
  <cols>
    <col min="1" max="1" width="4.28515625" style="12" customWidth="1"/>
    <col min="2" max="2" width="22.7109375" style="22" customWidth="1"/>
    <col min="3" max="3" width="58" style="22" customWidth="1"/>
    <col min="4" max="4" width="24.85546875" style="22" customWidth="1"/>
    <col min="5" max="5" width="21.5703125" style="11" customWidth="1"/>
    <col min="6" max="6" width="12.85546875" style="11" customWidth="1"/>
    <col min="7" max="7" width="10.85546875" style="11" customWidth="1"/>
    <col min="8" max="8" width="9.85546875" style="11" customWidth="1"/>
    <col min="9" max="9" width="36.140625" style="11" customWidth="1"/>
    <col min="10" max="10" width="62.7109375" style="11" customWidth="1"/>
    <col min="11" max="11" width="9.140625" style="22"/>
    <col min="12" max="12" width="40" style="26" customWidth="1"/>
    <col min="13" max="16384" width="9.140625" style="22"/>
  </cols>
  <sheetData>
    <row r="1" spans="1:18" s="19" customFormat="1" ht="20.25" customHeight="1" x14ac:dyDescent="0.2">
      <c r="A1" s="81" t="s">
        <v>106</v>
      </c>
      <c r="B1" s="44"/>
      <c r="C1" s="44"/>
      <c r="D1" s="44"/>
      <c r="E1" s="44"/>
      <c r="F1" s="44"/>
      <c r="G1" s="44"/>
      <c r="H1" s="44"/>
      <c r="J1" s="44"/>
      <c r="K1" s="3"/>
    </row>
    <row r="2" spans="1:18" ht="15" customHeight="1" x14ac:dyDescent="0.2">
      <c r="A2" s="17" t="s">
        <v>17</v>
      </c>
      <c r="B2" s="17"/>
      <c r="C2" s="23"/>
      <c r="D2" s="23"/>
      <c r="E2" s="23"/>
      <c r="F2" s="23"/>
      <c r="G2" s="23"/>
      <c r="H2" s="23"/>
      <c r="I2" s="23"/>
      <c r="J2" s="23"/>
      <c r="K2" s="26"/>
      <c r="L2" s="22"/>
    </row>
    <row r="3" spans="1:18" ht="71.25" customHeight="1" x14ac:dyDescent="0.2">
      <c r="A3" s="187" t="str">
        <f>'Методика IV этап'!B19</f>
        <v xml:space="preserve">В составе информационных сообщений о проведении публичных слушаний в обязательном порядке должны быть указаны дата, время, место и порядок их проведения и определения результата. Если указанные сведения представлены частично, оценка показателя принимает значение 0 баллов.
В случае, если в установленный срок в информационном сообщении ссылка (адрес) на раздел (страницу) портала (сайта), где опубликованы указанные материалы, отсутствует, а также если по указанной ссылке (адресу) проект решения о бюджете муниципального образования на очередной финансовый год (очередной финансовый год и плановый период) не опубликован, оценка показателя принимает значение 0 баллов.
Информационное сообщение о проведении публичных слушаний по проекту решения о бюджете должно быть опубликовано не позднее, чем за пять рабочих дней до дня проведения публичных слушаний и сохраняться до принятия решения об исполнении бюджета. При нарушении указанного срока применяется понижающий коэффициент за несоблюдение сроков обеспечения доступа к бюджетным данным. В случае, если информационное сообщение о проведении публичных слушаний опубликовано в день их проведения или позднее, оценка показателя принимает значение 0 баллов.
</v>
      </c>
      <c r="B3" s="187"/>
      <c r="C3" s="187"/>
      <c r="D3" s="187"/>
      <c r="E3" s="187"/>
      <c r="F3" s="187"/>
      <c r="G3" s="187"/>
      <c r="H3" s="187"/>
      <c r="I3" s="187"/>
      <c r="J3" s="187"/>
      <c r="K3" s="26"/>
      <c r="L3" s="22"/>
    </row>
    <row r="4" spans="1:18" ht="58.5" customHeight="1" x14ac:dyDescent="0.2">
      <c r="A4" s="188" t="s">
        <v>4</v>
      </c>
      <c r="B4" s="87" t="s">
        <v>15</v>
      </c>
      <c r="C4" s="87" t="str">
        <f>'Методика IV этап'!B18</f>
        <v>Опубликование информационного сообщения для граждан о проведении публичных слушаний по проекту решения о бюджете муниципального образования на очередной финансовый год (очередной финансовый год и плановый период) на портале (сайте)</v>
      </c>
      <c r="D4" s="188" t="s">
        <v>66</v>
      </c>
      <c r="E4" s="188" t="s">
        <v>105</v>
      </c>
      <c r="F4" s="188"/>
      <c r="G4" s="188"/>
      <c r="H4" s="188"/>
      <c r="I4" s="188" t="s">
        <v>3</v>
      </c>
      <c r="J4" s="188" t="s">
        <v>62</v>
      </c>
      <c r="K4" s="19"/>
      <c r="L4" s="27"/>
      <c r="M4" s="19"/>
      <c r="N4" s="19"/>
      <c r="O4" s="19"/>
      <c r="P4" s="19"/>
      <c r="Q4" s="19"/>
      <c r="R4" s="19"/>
    </row>
    <row r="5" spans="1:18" s="10" customFormat="1" ht="66" customHeight="1" x14ac:dyDescent="0.2">
      <c r="A5" s="188"/>
      <c r="B5" s="188" t="s">
        <v>7</v>
      </c>
      <c r="C5" s="88" t="str">
        <f>'Методика IV этап'!B20</f>
        <v>Опубликовано и содержит информацию о том, где можно ознакомиться с проектом решения о бюджете муниципального образования на очередной финансовый год (очередной финансовый год и плановый период)</v>
      </c>
      <c r="D5" s="188"/>
      <c r="E5" s="190" t="s">
        <v>13</v>
      </c>
      <c r="F5" s="189" t="s">
        <v>14</v>
      </c>
      <c r="G5" s="189"/>
      <c r="H5" s="190" t="s">
        <v>12</v>
      </c>
      <c r="I5" s="188"/>
      <c r="J5" s="188"/>
      <c r="K5" s="9"/>
      <c r="L5" s="28"/>
      <c r="M5" s="9"/>
      <c r="N5" s="9"/>
      <c r="O5" s="9"/>
      <c r="P5" s="9"/>
      <c r="Q5" s="9"/>
      <c r="R5" s="9"/>
    </row>
    <row r="6" spans="1:18" s="10" customFormat="1" ht="27.75" customHeight="1" x14ac:dyDescent="0.2">
      <c r="A6" s="188"/>
      <c r="B6" s="188"/>
      <c r="C6" s="88" t="str">
        <f>'Методика IV этап'!B21</f>
        <v>Не опубликовано, или публичные слушания не проводились, или не отвечает требованиям</v>
      </c>
      <c r="D6" s="188"/>
      <c r="E6" s="190"/>
      <c r="F6" s="88" t="s">
        <v>18</v>
      </c>
      <c r="G6" s="88" t="s">
        <v>58</v>
      </c>
      <c r="H6" s="190"/>
      <c r="I6" s="188"/>
      <c r="J6" s="188"/>
      <c r="K6" s="9"/>
      <c r="L6" s="28"/>
      <c r="M6" s="9"/>
      <c r="N6" s="9"/>
      <c r="O6" s="9"/>
      <c r="P6" s="9"/>
      <c r="Q6" s="9"/>
      <c r="R6" s="9"/>
    </row>
    <row r="7" spans="1:18" s="16" customFormat="1" x14ac:dyDescent="0.2">
      <c r="A7" s="54"/>
      <c r="B7" s="55" t="s">
        <v>189</v>
      </c>
      <c r="C7" s="62"/>
      <c r="D7" s="60"/>
      <c r="E7" s="63"/>
      <c r="F7" s="63"/>
      <c r="G7" s="63"/>
      <c r="H7" s="63"/>
      <c r="I7" s="64"/>
      <c r="J7" s="64"/>
      <c r="K7" s="15"/>
      <c r="L7" s="25"/>
      <c r="M7" s="15"/>
      <c r="N7" s="15"/>
      <c r="O7" s="15"/>
      <c r="P7" s="15"/>
      <c r="Q7" s="15"/>
      <c r="R7" s="15"/>
    </row>
    <row r="8" spans="1:18" s="7" customFormat="1" ht="51" x14ac:dyDescent="0.2">
      <c r="A8" s="121">
        <v>1</v>
      </c>
      <c r="B8" s="116" t="s">
        <v>20</v>
      </c>
      <c r="C8" s="122" t="s">
        <v>93</v>
      </c>
      <c r="D8" s="133"/>
      <c r="E8" s="124">
        <f>IF(C8=$C$5,1,0)</f>
        <v>1</v>
      </c>
      <c r="F8" s="124"/>
      <c r="G8" s="124"/>
      <c r="H8" s="124">
        <f>E8*(1-F8)*(1-G8)</f>
        <v>1</v>
      </c>
      <c r="I8" s="128" t="s">
        <v>178</v>
      </c>
      <c r="J8" s="134"/>
      <c r="K8" s="6"/>
      <c r="L8" s="3"/>
      <c r="M8" s="6"/>
      <c r="N8" s="6"/>
      <c r="O8" s="6"/>
      <c r="P8" s="6"/>
      <c r="Q8" s="6"/>
      <c r="R8" s="6"/>
    </row>
    <row r="9" spans="1:18" ht="63.75" x14ac:dyDescent="0.2">
      <c r="A9" s="121">
        <v>2</v>
      </c>
      <c r="B9" s="116" t="s">
        <v>172</v>
      </c>
      <c r="C9" s="122" t="s">
        <v>93</v>
      </c>
      <c r="D9" s="123" t="s">
        <v>138</v>
      </c>
      <c r="E9" s="124">
        <f>IF(C9=$C$5,1,0)</f>
        <v>1</v>
      </c>
      <c r="F9" s="124"/>
      <c r="G9" s="124"/>
      <c r="H9" s="124">
        <f t="shared" ref="H9:H50" si="0">E9*(1-F9)*(1-G9)</f>
        <v>1</v>
      </c>
      <c r="I9" s="128" t="s">
        <v>181</v>
      </c>
      <c r="J9" s="125" t="s">
        <v>182</v>
      </c>
      <c r="K9" s="19"/>
      <c r="L9" s="3"/>
      <c r="M9" s="19"/>
      <c r="N9" s="19"/>
      <c r="O9" s="19"/>
      <c r="P9" s="19"/>
      <c r="Q9" s="19"/>
      <c r="R9" s="19"/>
    </row>
    <row r="10" spans="1:18" ht="51" x14ac:dyDescent="0.2">
      <c r="A10" s="121">
        <v>3</v>
      </c>
      <c r="B10" s="116" t="s">
        <v>133</v>
      </c>
      <c r="C10" s="122" t="s">
        <v>93</v>
      </c>
      <c r="D10" s="130"/>
      <c r="E10" s="124">
        <f>IF(C10=$C$5,1,0)</f>
        <v>1</v>
      </c>
      <c r="F10" s="124"/>
      <c r="G10" s="124"/>
      <c r="H10" s="124">
        <f t="shared" si="0"/>
        <v>1</v>
      </c>
      <c r="I10" s="128" t="s">
        <v>186</v>
      </c>
      <c r="J10" s="125"/>
      <c r="K10" s="19"/>
      <c r="L10" s="3"/>
      <c r="M10" s="19"/>
      <c r="N10" s="19"/>
      <c r="O10" s="19"/>
      <c r="P10" s="19"/>
      <c r="Q10" s="19"/>
      <c r="R10" s="19"/>
    </row>
    <row r="11" spans="1:18" s="7" customFormat="1" ht="51" x14ac:dyDescent="0.2">
      <c r="A11" s="121">
        <v>4</v>
      </c>
      <c r="B11" s="116" t="s">
        <v>173</v>
      </c>
      <c r="C11" s="122" t="s">
        <v>94</v>
      </c>
      <c r="D11" s="142"/>
      <c r="E11" s="124">
        <f>IF(C11=$C$5,1,0)</f>
        <v>0</v>
      </c>
      <c r="F11" s="124"/>
      <c r="G11" s="124"/>
      <c r="H11" s="124">
        <f t="shared" si="0"/>
        <v>0</v>
      </c>
      <c r="I11" s="128" t="s">
        <v>190</v>
      </c>
      <c r="J11" s="122" t="s">
        <v>191</v>
      </c>
      <c r="K11" s="6"/>
      <c r="L11" s="3"/>
      <c r="M11" s="6"/>
      <c r="N11" s="6"/>
      <c r="O11" s="6"/>
      <c r="P11" s="6"/>
      <c r="Q11" s="6"/>
      <c r="R11" s="6"/>
    </row>
    <row r="12" spans="1:18" s="16" customFormat="1" x14ac:dyDescent="0.2">
      <c r="A12" s="101"/>
      <c r="B12" s="55" t="s">
        <v>60</v>
      </c>
      <c r="C12" s="107"/>
      <c r="D12" s="102"/>
      <c r="E12" s="103"/>
      <c r="F12" s="104"/>
      <c r="G12" s="104"/>
      <c r="H12" s="105"/>
      <c r="I12" s="106"/>
      <c r="J12" s="106"/>
      <c r="K12" s="15"/>
      <c r="L12" s="25"/>
      <c r="M12" s="15"/>
      <c r="N12" s="15"/>
      <c r="O12" s="15"/>
      <c r="P12" s="15"/>
      <c r="Q12" s="15"/>
      <c r="R12" s="15"/>
    </row>
    <row r="13" spans="1:18" s="36" customFormat="1" ht="127.5" x14ac:dyDescent="0.2">
      <c r="A13" s="121">
        <v>5</v>
      </c>
      <c r="B13" s="116" t="s">
        <v>21</v>
      </c>
      <c r="C13" s="122" t="s">
        <v>94</v>
      </c>
      <c r="D13" s="147"/>
      <c r="E13" s="124">
        <f>IF(C13=$C$5,1,0)</f>
        <v>0</v>
      </c>
      <c r="F13" s="124"/>
      <c r="G13" s="124"/>
      <c r="H13" s="124">
        <f t="shared" si="0"/>
        <v>0</v>
      </c>
      <c r="I13" s="128" t="s">
        <v>198</v>
      </c>
      <c r="J13" s="125" t="s">
        <v>199</v>
      </c>
      <c r="K13" s="34"/>
      <c r="L13" s="35"/>
      <c r="M13" s="34"/>
      <c r="N13" s="34"/>
      <c r="O13" s="34"/>
      <c r="P13" s="34"/>
      <c r="Q13" s="34"/>
      <c r="R13" s="34"/>
    </row>
    <row r="14" spans="1:18" s="36" customFormat="1" ht="42.75" customHeight="1" x14ac:dyDescent="0.2">
      <c r="A14" s="121">
        <v>6</v>
      </c>
      <c r="B14" s="116" t="s">
        <v>23</v>
      </c>
      <c r="C14" s="122" t="s">
        <v>94</v>
      </c>
      <c r="D14" s="123"/>
      <c r="E14" s="124">
        <f t="shared" ref="E14:E50" si="1">IF(C14=$C$5,1,0)</f>
        <v>0</v>
      </c>
      <c r="F14" s="124"/>
      <c r="G14" s="124"/>
      <c r="H14" s="124">
        <f t="shared" si="0"/>
        <v>0</v>
      </c>
      <c r="I14" s="128" t="s">
        <v>201</v>
      </c>
      <c r="J14" s="158" t="s">
        <v>202</v>
      </c>
      <c r="K14" s="34"/>
      <c r="L14" s="35"/>
      <c r="M14" s="34"/>
      <c r="N14" s="34"/>
      <c r="O14" s="34"/>
      <c r="P14" s="34"/>
      <c r="Q14" s="34"/>
      <c r="R14" s="34"/>
    </row>
    <row r="15" spans="1:18" s="36" customFormat="1" ht="51" x14ac:dyDescent="0.2">
      <c r="A15" s="121">
        <v>7</v>
      </c>
      <c r="B15" s="116" t="s">
        <v>22</v>
      </c>
      <c r="C15" s="122" t="s">
        <v>93</v>
      </c>
      <c r="D15" s="123"/>
      <c r="E15" s="124">
        <f t="shared" si="1"/>
        <v>1</v>
      </c>
      <c r="F15" s="124"/>
      <c r="G15" s="124"/>
      <c r="H15" s="124">
        <f t="shared" si="0"/>
        <v>1</v>
      </c>
      <c r="I15" s="128" t="s">
        <v>208</v>
      </c>
      <c r="J15" s="94"/>
      <c r="K15" s="34"/>
      <c r="L15" s="35"/>
      <c r="M15" s="34"/>
      <c r="N15" s="34"/>
      <c r="O15" s="34"/>
      <c r="P15" s="34"/>
      <c r="Q15" s="34"/>
      <c r="R15" s="34"/>
    </row>
    <row r="16" spans="1:18" s="36" customFormat="1" ht="84.75" customHeight="1" x14ac:dyDescent="0.2">
      <c r="A16" s="121">
        <v>8</v>
      </c>
      <c r="B16" s="116" t="s">
        <v>24</v>
      </c>
      <c r="C16" s="122" t="s">
        <v>93</v>
      </c>
      <c r="D16" s="123"/>
      <c r="E16" s="124">
        <f t="shared" si="1"/>
        <v>1</v>
      </c>
      <c r="F16" s="124"/>
      <c r="G16" s="124"/>
      <c r="H16" s="124">
        <f t="shared" si="0"/>
        <v>1</v>
      </c>
      <c r="I16" s="128" t="s">
        <v>214</v>
      </c>
      <c r="J16" s="125" t="s">
        <v>163</v>
      </c>
      <c r="K16" s="34"/>
      <c r="L16" s="35"/>
      <c r="M16" s="34"/>
      <c r="N16" s="34"/>
      <c r="O16" s="34"/>
      <c r="P16" s="34"/>
      <c r="Q16" s="34"/>
      <c r="R16" s="34"/>
    </row>
    <row r="17" spans="1:18" s="36" customFormat="1" ht="51" x14ac:dyDescent="0.2">
      <c r="A17" s="121">
        <v>9</v>
      </c>
      <c r="B17" s="116" t="s">
        <v>25</v>
      </c>
      <c r="C17" s="122" t="s">
        <v>93</v>
      </c>
      <c r="D17" s="123"/>
      <c r="E17" s="124">
        <f t="shared" si="1"/>
        <v>1</v>
      </c>
      <c r="F17" s="124"/>
      <c r="G17" s="124"/>
      <c r="H17" s="124">
        <f t="shared" si="0"/>
        <v>1</v>
      </c>
      <c r="I17" s="128" t="s">
        <v>217</v>
      </c>
      <c r="J17" s="95"/>
      <c r="K17" s="34"/>
      <c r="L17" s="35"/>
      <c r="M17" s="34"/>
      <c r="N17" s="34"/>
      <c r="O17" s="34"/>
      <c r="P17" s="34"/>
      <c r="Q17" s="34"/>
      <c r="R17" s="34"/>
    </row>
    <row r="18" spans="1:18" s="36" customFormat="1" ht="51" x14ac:dyDescent="0.2">
      <c r="A18" s="121">
        <v>10</v>
      </c>
      <c r="B18" s="116" t="s">
        <v>26</v>
      </c>
      <c r="C18" s="122" t="s">
        <v>93</v>
      </c>
      <c r="D18" s="123"/>
      <c r="E18" s="124">
        <f t="shared" si="1"/>
        <v>1</v>
      </c>
      <c r="F18" s="124"/>
      <c r="G18" s="124"/>
      <c r="H18" s="124">
        <f t="shared" si="0"/>
        <v>1</v>
      </c>
      <c r="I18" s="128" t="s">
        <v>222</v>
      </c>
      <c r="J18" s="47"/>
      <c r="K18" s="34"/>
      <c r="L18" s="35"/>
      <c r="M18" s="34"/>
      <c r="N18" s="34"/>
      <c r="O18" s="34"/>
      <c r="P18" s="34"/>
      <c r="Q18" s="34"/>
      <c r="R18" s="34"/>
    </row>
    <row r="19" spans="1:18" s="36" customFormat="1" ht="25.5" x14ac:dyDescent="0.2">
      <c r="A19" s="121">
        <v>11</v>
      </c>
      <c r="B19" s="116" t="s">
        <v>61</v>
      </c>
      <c r="C19" s="122" t="s">
        <v>94</v>
      </c>
      <c r="D19" s="123"/>
      <c r="E19" s="124">
        <f t="shared" si="1"/>
        <v>0</v>
      </c>
      <c r="F19" s="124"/>
      <c r="G19" s="124"/>
      <c r="H19" s="124">
        <f t="shared" si="0"/>
        <v>0</v>
      </c>
      <c r="I19" s="159"/>
      <c r="J19" s="125" t="s">
        <v>358</v>
      </c>
      <c r="K19" s="34"/>
      <c r="L19" s="35"/>
      <c r="M19" s="34"/>
      <c r="N19" s="34"/>
      <c r="O19" s="34"/>
      <c r="P19" s="34"/>
      <c r="Q19" s="34"/>
      <c r="R19" s="34"/>
    </row>
    <row r="20" spans="1:18" s="36" customFormat="1" ht="38.25" x14ac:dyDescent="0.2">
      <c r="A20" s="121">
        <v>12</v>
      </c>
      <c r="B20" s="116" t="s">
        <v>27</v>
      </c>
      <c r="C20" s="122" t="s">
        <v>94</v>
      </c>
      <c r="D20" s="147"/>
      <c r="E20" s="124">
        <f t="shared" si="1"/>
        <v>0</v>
      </c>
      <c r="F20" s="124"/>
      <c r="G20" s="124"/>
      <c r="H20" s="124">
        <f t="shared" si="0"/>
        <v>0</v>
      </c>
      <c r="I20" s="128" t="s">
        <v>228</v>
      </c>
      <c r="J20" s="158" t="s">
        <v>202</v>
      </c>
      <c r="K20" s="34"/>
      <c r="L20" s="35"/>
      <c r="M20" s="34"/>
      <c r="N20" s="34"/>
      <c r="O20" s="34"/>
      <c r="P20" s="34"/>
      <c r="Q20" s="34"/>
      <c r="R20" s="34"/>
    </row>
    <row r="21" spans="1:18" s="36" customFormat="1" ht="25.5" x14ac:dyDescent="0.2">
      <c r="A21" s="121">
        <v>13</v>
      </c>
      <c r="B21" s="116" t="s">
        <v>28</v>
      </c>
      <c r="C21" s="122" t="s">
        <v>94</v>
      </c>
      <c r="D21" s="147"/>
      <c r="E21" s="124">
        <f t="shared" si="1"/>
        <v>0</v>
      </c>
      <c r="F21" s="124"/>
      <c r="G21" s="124"/>
      <c r="H21" s="124">
        <f t="shared" si="0"/>
        <v>0</v>
      </c>
      <c r="I21" s="128" t="s">
        <v>233</v>
      </c>
      <c r="J21" s="122" t="s">
        <v>234</v>
      </c>
      <c r="K21" s="34"/>
      <c r="L21" s="35"/>
      <c r="M21" s="34"/>
      <c r="N21" s="34"/>
      <c r="O21" s="34"/>
      <c r="P21" s="34"/>
      <c r="Q21" s="34"/>
      <c r="R21" s="34"/>
    </row>
    <row r="22" spans="1:18" s="36" customFormat="1" ht="38.25" x14ac:dyDescent="0.2">
      <c r="A22" s="121">
        <v>14</v>
      </c>
      <c r="B22" s="116" t="s">
        <v>65</v>
      </c>
      <c r="C22" s="122" t="s">
        <v>94</v>
      </c>
      <c r="D22" s="147"/>
      <c r="E22" s="124">
        <f t="shared" si="1"/>
        <v>0</v>
      </c>
      <c r="F22" s="124"/>
      <c r="G22" s="124"/>
      <c r="H22" s="124">
        <f t="shared" si="0"/>
        <v>0</v>
      </c>
      <c r="I22" s="128" t="s">
        <v>241</v>
      </c>
      <c r="J22" s="158" t="s">
        <v>202</v>
      </c>
      <c r="K22" s="34"/>
      <c r="L22" s="35"/>
      <c r="M22" s="34"/>
      <c r="N22" s="34"/>
      <c r="O22" s="34"/>
      <c r="P22" s="34"/>
      <c r="Q22" s="34"/>
      <c r="R22" s="34"/>
    </row>
    <row r="23" spans="1:18" s="36" customFormat="1" ht="89.25" x14ac:dyDescent="0.2">
      <c r="A23" s="121">
        <v>15</v>
      </c>
      <c r="B23" s="116" t="s">
        <v>29</v>
      </c>
      <c r="C23" s="122" t="s">
        <v>94</v>
      </c>
      <c r="D23" s="123"/>
      <c r="E23" s="124">
        <f t="shared" si="1"/>
        <v>0</v>
      </c>
      <c r="F23" s="124"/>
      <c r="G23" s="124"/>
      <c r="H23" s="124">
        <f t="shared" si="0"/>
        <v>0</v>
      </c>
      <c r="I23" s="128" t="s">
        <v>244</v>
      </c>
      <c r="J23" s="125" t="s">
        <v>245</v>
      </c>
      <c r="K23" s="34"/>
      <c r="L23" s="35"/>
      <c r="M23" s="34"/>
      <c r="N23" s="34"/>
      <c r="O23" s="34"/>
      <c r="P23" s="34"/>
      <c r="Q23" s="34"/>
      <c r="R23" s="34"/>
    </row>
    <row r="24" spans="1:18" s="36" customFormat="1" ht="111.75" customHeight="1" x14ac:dyDescent="0.2">
      <c r="A24" s="121">
        <v>16</v>
      </c>
      <c r="B24" s="116" t="s">
        <v>30</v>
      </c>
      <c r="C24" s="122" t="s">
        <v>94</v>
      </c>
      <c r="D24" s="147"/>
      <c r="E24" s="124">
        <f t="shared" si="1"/>
        <v>0</v>
      </c>
      <c r="F24" s="124"/>
      <c r="G24" s="124"/>
      <c r="H24" s="124">
        <f t="shared" si="0"/>
        <v>0</v>
      </c>
      <c r="I24" s="128" t="s">
        <v>150</v>
      </c>
      <c r="J24" s="122" t="s">
        <v>164</v>
      </c>
      <c r="K24" s="34"/>
      <c r="L24" s="35"/>
      <c r="M24" s="34"/>
      <c r="N24" s="34"/>
      <c r="O24" s="34"/>
      <c r="P24" s="34"/>
      <c r="Q24" s="34"/>
      <c r="R24" s="34"/>
    </row>
    <row r="25" spans="1:18" s="36" customFormat="1" ht="51" x14ac:dyDescent="0.2">
      <c r="A25" s="121">
        <v>17</v>
      </c>
      <c r="B25" s="116" t="s">
        <v>31</v>
      </c>
      <c r="C25" s="122" t="s">
        <v>94</v>
      </c>
      <c r="D25" s="123"/>
      <c r="E25" s="124">
        <f t="shared" si="1"/>
        <v>0</v>
      </c>
      <c r="F25" s="124"/>
      <c r="G25" s="124"/>
      <c r="H25" s="124">
        <f t="shared" si="0"/>
        <v>0</v>
      </c>
      <c r="I25" s="128" t="s">
        <v>254</v>
      </c>
      <c r="J25" s="122" t="s">
        <v>255</v>
      </c>
      <c r="K25" s="34"/>
      <c r="L25" s="35"/>
      <c r="M25" s="34"/>
      <c r="N25" s="34"/>
      <c r="O25" s="34"/>
      <c r="P25" s="34"/>
      <c r="Q25" s="34"/>
      <c r="R25" s="34"/>
    </row>
    <row r="26" spans="1:18" s="36" customFormat="1" ht="51" x14ac:dyDescent="0.2">
      <c r="A26" s="121">
        <v>18</v>
      </c>
      <c r="B26" s="116" t="s">
        <v>32</v>
      </c>
      <c r="C26" s="122" t="s">
        <v>93</v>
      </c>
      <c r="D26" s="123"/>
      <c r="E26" s="124">
        <f t="shared" si="1"/>
        <v>1</v>
      </c>
      <c r="F26" s="124"/>
      <c r="G26" s="124"/>
      <c r="H26" s="124">
        <f t="shared" si="0"/>
        <v>1</v>
      </c>
      <c r="I26" s="128" t="s">
        <v>256</v>
      </c>
      <c r="J26" s="47"/>
      <c r="K26" s="34"/>
      <c r="L26" s="35"/>
      <c r="M26" s="34"/>
      <c r="N26" s="34"/>
      <c r="O26" s="34"/>
      <c r="P26" s="34"/>
      <c r="Q26" s="34"/>
      <c r="R26" s="34"/>
    </row>
    <row r="27" spans="1:18" ht="45" customHeight="1" x14ac:dyDescent="0.2">
      <c r="A27" s="121">
        <v>19</v>
      </c>
      <c r="B27" s="116" t="s">
        <v>33</v>
      </c>
      <c r="C27" s="122" t="s">
        <v>94</v>
      </c>
      <c r="D27" s="135"/>
      <c r="E27" s="124">
        <f t="shared" si="1"/>
        <v>0</v>
      </c>
      <c r="F27" s="124"/>
      <c r="G27" s="124"/>
      <c r="H27" s="124">
        <f t="shared" si="0"/>
        <v>0</v>
      </c>
      <c r="I27" s="128" t="s">
        <v>124</v>
      </c>
      <c r="J27" s="125" t="s">
        <v>259</v>
      </c>
      <c r="K27" s="19"/>
      <c r="L27" s="3"/>
      <c r="M27" s="19"/>
      <c r="N27" s="19"/>
      <c r="O27" s="19"/>
      <c r="P27" s="19"/>
      <c r="Q27" s="19"/>
      <c r="R27" s="19"/>
    </row>
    <row r="28" spans="1:18" ht="38.25" x14ac:dyDescent="0.2">
      <c r="A28" s="121">
        <v>20</v>
      </c>
      <c r="B28" s="116" t="s">
        <v>34</v>
      </c>
      <c r="C28" s="122" t="s">
        <v>94</v>
      </c>
      <c r="D28" s="135"/>
      <c r="E28" s="124">
        <f t="shared" si="1"/>
        <v>0</v>
      </c>
      <c r="F28" s="124"/>
      <c r="G28" s="124"/>
      <c r="H28" s="124">
        <f t="shared" si="0"/>
        <v>0</v>
      </c>
      <c r="I28" s="128" t="s">
        <v>152</v>
      </c>
      <c r="J28" s="122" t="s">
        <v>263</v>
      </c>
      <c r="K28" s="19"/>
      <c r="L28" s="3"/>
      <c r="M28" s="19"/>
      <c r="N28" s="19"/>
      <c r="O28" s="19"/>
      <c r="P28" s="19"/>
      <c r="Q28" s="19"/>
      <c r="R28" s="19"/>
    </row>
    <row r="29" spans="1:18" ht="63.75" x14ac:dyDescent="0.2">
      <c r="A29" s="121">
        <v>21</v>
      </c>
      <c r="B29" s="116" t="s">
        <v>35</v>
      </c>
      <c r="C29" s="122" t="s">
        <v>93</v>
      </c>
      <c r="D29" s="123" t="s">
        <v>139</v>
      </c>
      <c r="E29" s="124">
        <f t="shared" si="1"/>
        <v>1</v>
      </c>
      <c r="F29" s="124"/>
      <c r="G29" s="124"/>
      <c r="H29" s="124">
        <f t="shared" si="0"/>
        <v>1</v>
      </c>
      <c r="I29" s="128" t="s">
        <v>137</v>
      </c>
      <c r="J29" s="125" t="s">
        <v>269</v>
      </c>
      <c r="K29" s="19"/>
      <c r="L29" s="3"/>
      <c r="M29" s="19"/>
      <c r="N29" s="19"/>
      <c r="O29" s="19"/>
      <c r="P29" s="19"/>
      <c r="Q29" s="19"/>
      <c r="R29" s="19"/>
    </row>
    <row r="30" spans="1:18" ht="102" x14ac:dyDescent="0.2">
      <c r="A30" s="121">
        <v>22</v>
      </c>
      <c r="B30" s="116" t="s">
        <v>36</v>
      </c>
      <c r="C30" s="122" t="s">
        <v>93</v>
      </c>
      <c r="D30" s="161"/>
      <c r="E30" s="124">
        <f t="shared" si="1"/>
        <v>1</v>
      </c>
      <c r="F30" s="124"/>
      <c r="G30" s="124"/>
      <c r="H30" s="124">
        <f t="shared" si="0"/>
        <v>1</v>
      </c>
      <c r="I30" s="128" t="s">
        <v>272</v>
      </c>
      <c r="J30" s="125" t="s">
        <v>269</v>
      </c>
      <c r="K30" s="19"/>
      <c r="L30" s="3"/>
      <c r="M30" s="19"/>
      <c r="N30" s="19"/>
      <c r="O30" s="19"/>
      <c r="P30" s="19"/>
      <c r="Q30" s="19"/>
      <c r="R30" s="19"/>
    </row>
    <row r="31" spans="1:18" ht="63.75" x14ac:dyDescent="0.2">
      <c r="A31" s="121">
        <v>23</v>
      </c>
      <c r="B31" s="116" t="s">
        <v>37</v>
      </c>
      <c r="C31" s="122" t="s">
        <v>94</v>
      </c>
      <c r="D31" s="123"/>
      <c r="E31" s="124">
        <f t="shared" si="1"/>
        <v>0</v>
      </c>
      <c r="F31" s="124"/>
      <c r="G31" s="124"/>
      <c r="H31" s="124">
        <f t="shared" si="0"/>
        <v>0</v>
      </c>
      <c r="I31" s="128" t="s">
        <v>275</v>
      </c>
      <c r="J31" s="125" t="s">
        <v>276</v>
      </c>
      <c r="K31" s="19"/>
      <c r="L31" s="3"/>
      <c r="M31" s="19"/>
      <c r="N31" s="19"/>
      <c r="O31" s="19"/>
      <c r="P31" s="19"/>
      <c r="Q31" s="19"/>
      <c r="R31" s="19"/>
    </row>
    <row r="32" spans="1:18" ht="76.5" x14ac:dyDescent="0.2">
      <c r="A32" s="121">
        <v>24</v>
      </c>
      <c r="B32" s="116" t="s">
        <v>38</v>
      </c>
      <c r="C32" s="122" t="s">
        <v>93</v>
      </c>
      <c r="D32" s="123"/>
      <c r="E32" s="124">
        <f t="shared" si="1"/>
        <v>1</v>
      </c>
      <c r="F32" s="124"/>
      <c r="G32" s="124"/>
      <c r="H32" s="124">
        <f t="shared" si="0"/>
        <v>1</v>
      </c>
      <c r="I32" s="128" t="s">
        <v>280</v>
      </c>
      <c r="J32" s="47"/>
      <c r="K32" s="19"/>
      <c r="L32" s="3"/>
      <c r="M32" s="19"/>
      <c r="N32" s="19"/>
      <c r="O32" s="19"/>
      <c r="P32" s="19"/>
      <c r="Q32" s="19"/>
      <c r="R32" s="19"/>
    </row>
    <row r="33" spans="1:18" ht="51" x14ac:dyDescent="0.2">
      <c r="A33" s="121">
        <v>25</v>
      </c>
      <c r="B33" s="116" t="s">
        <v>39</v>
      </c>
      <c r="C33" s="122" t="s">
        <v>93</v>
      </c>
      <c r="D33" s="123"/>
      <c r="E33" s="124">
        <f t="shared" si="1"/>
        <v>1</v>
      </c>
      <c r="F33" s="124"/>
      <c r="G33" s="124"/>
      <c r="H33" s="124">
        <f t="shared" si="0"/>
        <v>1</v>
      </c>
      <c r="I33" s="128" t="s">
        <v>281</v>
      </c>
      <c r="J33" s="47"/>
      <c r="K33" s="19"/>
      <c r="L33" s="3"/>
      <c r="M33" s="19"/>
      <c r="N33" s="19"/>
      <c r="O33" s="19"/>
      <c r="P33" s="19"/>
      <c r="Q33" s="19"/>
      <c r="R33" s="19"/>
    </row>
    <row r="34" spans="1:18" ht="63.75" x14ac:dyDescent="0.2">
      <c r="A34" s="121">
        <v>26</v>
      </c>
      <c r="B34" s="116" t="s">
        <v>40</v>
      </c>
      <c r="C34" s="122" t="s">
        <v>94</v>
      </c>
      <c r="D34" s="123"/>
      <c r="E34" s="124">
        <f t="shared" si="1"/>
        <v>0</v>
      </c>
      <c r="F34" s="124"/>
      <c r="G34" s="124"/>
      <c r="H34" s="124">
        <f t="shared" si="0"/>
        <v>0</v>
      </c>
      <c r="I34" s="128" t="s">
        <v>284</v>
      </c>
      <c r="J34" s="125" t="s">
        <v>285</v>
      </c>
      <c r="K34" s="19"/>
      <c r="L34" s="3"/>
      <c r="M34" s="19"/>
      <c r="N34" s="19"/>
      <c r="O34" s="19"/>
      <c r="P34" s="19"/>
      <c r="Q34" s="19"/>
      <c r="R34" s="19"/>
    </row>
    <row r="35" spans="1:18" ht="102" x14ac:dyDescent="0.2">
      <c r="A35" s="121">
        <v>27</v>
      </c>
      <c r="B35" s="116" t="s">
        <v>41</v>
      </c>
      <c r="C35" s="122" t="s">
        <v>94</v>
      </c>
      <c r="D35" s="123"/>
      <c r="E35" s="124">
        <f t="shared" si="1"/>
        <v>0</v>
      </c>
      <c r="F35" s="124"/>
      <c r="G35" s="124"/>
      <c r="H35" s="124">
        <f t="shared" si="0"/>
        <v>0</v>
      </c>
      <c r="I35" s="128" t="s">
        <v>289</v>
      </c>
      <c r="J35" s="125" t="s">
        <v>290</v>
      </c>
      <c r="K35" s="19"/>
      <c r="L35" s="3"/>
      <c r="M35" s="19"/>
      <c r="N35" s="19"/>
      <c r="O35" s="19"/>
      <c r="P35" s="19"/>
      <c r="Q35" s="19"/>
      <c r="R35" s="19"/>
    </row>
    <row r="36" spans="1:18" ht="25.5" x14ac:dyDescent="0.2">
      <c r="A36" s="121">
        <v>28</v>
      </c>
      <c r="B36" s="116" t="s">
        <v>42</v>
      </c>
      <c r="C36" s="122" t="s">
        <v>94</v>
      </c>
      <c r="D36" s="123"/>
      <c r="E36" s="124">
        <f t="shared" si="1"/>
        <v>0</v>
      </c>
      <c r="F36" s="124"/>
      <c r="G36" s="124"/>
      <c r="H36" s="124">
        <f t="shared" si="0"/>
        <v>0</v>
      </c>
      <c r="I36" s="128" t="s">
        <v>154</v>
      </c>
      <c r="J36" s="122" t="s">
        <v>156</v>
      </c>
      <c r="K36" s="19"/>
      <c r="L36" s="3"/>
      <c r="M36" s="19"/>
      <c r="N36" s="19"/>
      <c r="O36" s="19"/>
      <c r="P36" s="19"/>
      <c r="Q36" s="19"/>
      <c r="R36" s="19"/>
    </row>
    <row r="37" spans="1:18" ht="63.75" x14ac:dyDescent="0.2">
      <c r="A37" s="121">
        <v>29</v>
      </c>
      <c r="B37" s="116" t="s">
        <v>43</v>
      </c>
      <c r="C37" s="122" t="s">
        <v>93</v>
      </c>
      <c r="D37" s="123" t="s">
        <v>141</v>
      </c>
      <c r="E37" s="124">
        <f t="shared" si="1"/>
        <v>1</v>
      </c>
      <c r="F37" s="124"/>
      <c r="G37" s="124"/>
      <c r="H37" s="124">
        <f t="shared" si="0"/>
        <v>1</v>
      </c>
      <c r="I37" s="128" t="s">
        <v>294</v>
      </c>
      <c r="J37" s="122" t="s">
        <v>295</v>
      </c>
      <c r="K37" s="19"/>
      <c r="L37" s="3"/>
      <c r="M37" s="19"/>
      <c r="N37" s="19"/>
      <c r="O37" s="19"/>
      <c r="P37" s="19"/>
      <c r="Q37" s="19"/>
      <c r="R37" s="19"/>
    </row>
    <row r="38" spans="1:18" s="7" customFormat="1" ht="102" x14ac:dyDescent="0.2">
      <c r="A38" s="166">
        <v>30</v>
      </c>
      <c r="B38" s="116" t="s">
        <v>44</v>
      </c>
      <c r="C38" s="122" t="s">
        <v>94</v>
      </c>
      <c r="D38" s="123"/>
      <c r="E38" s="124">
        <f t="shared" si="1"/>
        <v>0</v>
      </c>
      <c r="F38" s="124"/>
      <c r="G38" s="124"/>
      <c r="H38" s="124">
        <f t="shared" si="0"/>
        <v>0</v>
      </c>
      <c r="I38" s="128" t="s">
        <v>142</v>
      </c>
      <c r="J38" s="125" t="s">
        <v>298</v>
      </c>
      <c r="K38" s="6"/>
      <c r="L38" s="3"/>
      <c r="M38" s="6"/>
      <c r="N38" s="6"/>
      <c r="O38" s="6"/>
      <c r="P38" s="6"/>
      <c r="Q38" s="6"/>
      <c r="R38" s="6"/>
    </row>
    <row r="39" spans="1:18" s="7" customFormat="1" ht="63.75" x14ac:dyDescent="0.2">
      <c r="A39" s="166">
        <v>31</v>
      </c>
      <c r="B39" s="116" t="s">
        <v>45</v>
      </c>
      <c r="C39" s="122" t="s">
        <v>93</v>
      </c>
      <c r="D39" s="123"/>
      <c r="E39" s="124">
        <f t="shared" si="1"/>
        <v>1</v>
      </c>
      <c r="F39" s="124"/>
      <c r="G39" s="124"/>
      <c r="H39" s="124">
        <f t="shared" si="0"/>
        <v>1</v>
      </c>
      <c r="I39" s="128" t="s">
        <v>301</v>
      </c>
      <c r="J39" s="122" t="s">
        <v>269</v>
      </c>
      <c r="K39" s="6"/>
      <c r="L39" s="3"/>
      <c r="M39" s="6"/>
      <c r="N39" s="6"/>
      <c r="O39" s="6"/>
      <c r="P39" s="6"/>
      <c r="Q39" s="6"/>
      <c r="R39" s="6"/>
    </row>
    <row r="40" spans="1:18" ht="51" x14ac:dyDescent="0.2">
      <c r="A40" s="166">
        <v>32</v>
      </c>
      <c r="B40" s="116" t="s">
        <v>46</v>
      </c>
      <c r="C40" s="122" t="s">
        <v>93</v>
      </c>
      <c r="D40" s="123"/>
      <c r="E40" s="124">
        <f t="shared" si="1"/>
        <v>1</v>
      </c>
      <c r="F40" s="124"/>
      <c r="G40" s="124"/>
      <c r="H40" s="124">
        <f t="shared" si="0"/>
        <v>1</v>
      </c>
      <c r="I40" s="128" t="s">
        <v>306</v>
      </c>
      <c r="J40" s="125" t="s">
        <v>307</v>
      </c>
      <c r="K40" s="19"/>
      <c r="L40" s="3"/>
      <c r="M40" s="19"/>
      <c r="N40" s="19"/>
      <c r="O40" s="19"/>
      <c r="P40" s="19"/>
      <c r="Q40" s="19"/>
      <c r="R40" s="19"/>
    </row>
    <row r="41" spans="1:18" s="7" customFormat="1" ht="51" x14ac:dyDescent="0.2">
      <c r="A41" s="166">
        <v>33</v>
      </c>
      <c r="B41" s="116" t="s">
        <v>47</v>
      </c>
      <c r="C41" s="122" t="s">
        <v>93</v>
      </c>
      <c r="D41" s="123"/>
      <c r="E41" s="124">
        <f t="shared" si="1"/>
        <v>1</v>
      </c>
      <c r="F41" s="124"/>
      <c r="G41" s="124"/>
      <c r="H41" s="124">
        <f t="shared" si="0"/>
        <v>1</v>
      </c>
      <c r="I41" s="128" t="s">
        <v>309</v>
      </c>
      <c r="J41" s="125"/>
      <c r="K41" s="6"/>
      <c r="L41" s="3"/>
      <c r="M41" s="6"/>
      <c r="N41" s="6"/>
      <c r="O41" s="6"/>
      <c r="P41" s="6"/>
      <c r="Q41" s="6"/>
      <c r="R41" s="6"/>
    </row>
    <row r="42" spans="1:18" s="7" customFormat="1" ht="38.25" x14ac:dyDescent="0.2">
      <c r="A42" s="166">
        <v>34</v>
      </c>
      <c r="B42" s="116" t="s">
        <v>48</v>
      </c>
      <c r="C42" s="122" t="s">
        <v>94</v>
      </c>
      <c r="D42" s="123"/>
      <c r="E42" s="124">
        <f t="shared" si="1"/>
        <v>0</v>
      </c>
      <c r="F42" s="124"/>
      <c r="G42" s="124"/>
      <c r="H42" s="124">
        <f t="shared" si="0"/>
        <v>0</v>
      </c>
      <c r="I42" s="128" t="s">
        <v>311</v>
      </c>
      <c r="J42" s="125" t="s">
        <v>202</v>
      </c>
      <c r="K42" s="6"/>
      <c r="L42" s="3"/>
      <c r="M42" s="6"/>
      <c r="N42" s="6"/>
      <c r="O42" s="6"/>
      <c r="P42" s="6"/>
      <c r="Q42" s="6"/>
      <c r="R42" s="6"/>
    </row>
    <row r="43" spans="1:18" s="7" customFormat="1" ht="89.25" x14ac:dyDescent="0.2">
      <c r="A43" s="166">
        <v>35</v>
      </c>
      <c r="B43" s="116" t="s">
        <v>49</v>
      </c>
      <c r="C43" s="122" t="s">
        <v>94</v>
      </c>
      <c r="D43" s="123"/>
      <c r="E43" s="124">
        <f t="shared" si="1"/>
        <v>0</v>
      </c>
      <c r="F43" s="124"/>
      <c r="G43" s="124"/>
      <c r="H43" s="124">
        <f t="shared" si="0"/>
        <v>0</v>
      </c>
      <c r="I43" s="128" t="s">
        <v>326</v>
      </c>
      <c r="J43" s="125" t="s">
        <v>327</v>
      </c>
      <c r="K43" s="6"/>
      <c r="L43" s="3"/>
      <c r="M43" s="6"/>
      <c r="N43" s="6"/>
      <c r="O43" s="6"/>
      <c r="P43" s="6"/>
      <c r="Q43" s="6"/>
      <c r="R43" s="6"/>
    </row>
    <row r="44" spans="1:18" s="7" customFormat="1" ht="63.75" x14ac:dyDescent="0.2">
      <c r="A44" s="121">
        <v>36</v>
      </c>
      <c r="B44" s="116" t="s">
        <v>51</v>
      </c>
      <c r="C44" s="122" t="s">
        <v>93</v>
      </c>
      <c r="D44" s="123" t="s">
        <v>138</v>
      </c>
      <c r="E44" s="124">
        <f t="shared" si="1"/>
        <v>1</v>
      </c>
      <c r="F44" s="124"/>
      <c r="G44" s="124"/>
      <c r="H44" s="124">
        <f t="shared" si="0"/>
        <v>1</v>
      </c>
      <c r="I44" s="128" t="s">
        <v>330</v>
      </c>
      <c r="J44" s="122" t="s">
        <v>269</v>
      </c>
      <c r="K44" s="6"/>
      <c r="L44" s="3"/>
      <c r="M44" s="6"/>
      <c r="N44" s="6"/>
      <c r="O44" s="6"/>
      <c r="P44" s="6"/>
      <c r="Q44" s="6"/>
      <c r="R44" s="6"/>
    </row>
    <row r="45" spans="1:18" s="7" customFormat="1" ht="63.75" x14ac:dyDescent="0.2">
      <c r="A45" s="121">
        <v>37</v>
      </c>
      <c r="B45" s="116" t="s">
        <v>52</v>
      </c>
      <c r="C45" s="122" t="s">
        <v>93</v>
      </c>
      <c r="D45" s="123" t="s">
        <v>143</v>
      </c>
      <c r="E45" s="124">
        <f t="shared" si="1"/>
        <v>1</v>
      </c>
      <c r="F45" s="124"/>
      <c r="G45" s="124"/>
      <c r="H45" s="124">
        <f t="shared" si="0"/>
        <v>1</v>
      </c>
      <c r="I45" s="128" t="s">
        <v>334</v>
      </c>
      <c r="J45" s="122" t="s">
        <v>269</v>
      </c>
      <c r="K45" s="6"/>
      <c r="L45" s="3"/>
      <c r="M45" s="6"/>
      <c r="N45" s="6"/>
      <c r="O45" s="6"/>
      <c r="P45" s="6"/>
      <c r="Q45" s="6"/>
      <c r="R45" s="6"/>
    </row>
    <row r="46" spans="1:18" ht="63.75" x14ac:dyDescent="0.2">
      <c r="A46" s="121">
        <v>38</v>
      </c>
      <c r="B46" s="116" t="s">
        <v>53</v>
      </c>
      <c r="C46" s="122" t="s">
        <v>93</v>
      </c>
      <c r="D46" s="123" t="s">
        <v>145</v>
      </c>
      <c r="E46" s="124">
        <f t="shared" si="1"/>
        <v>1</v>
      </c>
      <c r="F46" s="124"/>
      <c r="G46" s="124"/>
      <c r="H46" s="124">
        <f t="shared" si="0"/>
        <v>1</v>
      </c>
      <c r="I46" s="128" t="s">
        <v>144</v>
      </c>
      <c r="J46" s="125" t="s">
        <v>157</v>
      </c>
      <c r="K46" s="19"/>
      <c r="L46" s="3"/>
      <c r="M46" s="19"/>
      <c r="N46" s="19"/>
      <c r="O46" s="19"/>
      <c r="P46" s="19"/>
      <c r="Q46" s="19"/>
      <c r="R46" s="19"/>
    </row>
    <row r="47" spans="1:18" ht="63.75" x14ac:dyDescent="0.2">
      <c r="A47" s="121">
        <v>39</v>
      </c>
      <c r="B47" s="116" t="s">
        <v>50</v>
      </c>
      <c r="C47" s="122" t="s">
        <v>93</v>
      </c>
      <c r="D47" s="123" t="s">
        <v>138</v>
      </c>
      <c r="E47" s="124">
        <f t="shared" si="1"/>
        <v>1</v>
      </c>
      <c r="F47" s="124"/>
      <c r="G47" s="124"/>
      <c r="H47" s="124">
        <f t="shared" si="0"/>
        <v>1</v>
      </c>
      <c r="I47" s="128" t="s">
        <v>342</v>
      </c>
      <c r="J47" s="125" t="s">
        <v>157</v>
      </c>
    </row>
    <row r="48" spans="1:18" ht="51" x14ac:dyDescent="0.2">
      <c r="A48" s="121">
        <v>40</v>
      </c>
      <c r="B48" s="116" t="s">
        <v>54</v>
      </c>
      <c r="C48" s="122" t="s">
        <v>93</v>
      </c>
      <c r="D48" s="123"/>
      <c r="E48" s="124">
        <f t="shared" si="1"/>
        <v>1</v>
      </c>
      <c r="F48" s="124"/>
      <c r="G48" s="124"/>
      <c r="H48" s="124">
        <f t="shared" si="0"/>
        <v>1</v>
      </c>
      <c r="I48" s="128" t="s">
        <v>345</v>
      </c>
      <c r="J48" s="47"/>
    </row>
    <row r="49" spans="1:10" ht="127.5" x14ac:dyDescent="0.2">
      <c r="A49" s="121">
        <v>41</v>
      </c>
      <c r="B49" s="116" t="s">
        <v>55</v>
      </c>
      <c r="C49" s="122" t="s">
        <v>94</v>
      </c>
      <c r="D49" s="123"/>
      <c r="E49" s="124">
        <f t="shared" si="1"/>
        <v>0</v>
      </c>
      <c r="F49" s="124"/>
      <c r="G49" s="124"/>
      <c r="H49" s="124">
        <f t="shared" si="0"/>
        <v>0</v>
      </c>
      <c r="I49" s="128" t="s">
        <v>350</v>
      </c>
      <c r="J49" s="122" t="s">
        <v>351</v>
      </c>
    </row>
    <row r="50" spans="1:10" ht="51" x14ac:dyDescent="0.2">
      <c r="A50" s="121">
        <v>42</v>
      </c>
      <c r="B50" s="116" t="s">
        <v>56</v>
      </c>
      <c r="C50" s="122" t="s">
        <v>93</v>
      </c>
      <c r="D50" s="123"/>
      <c r="E50" s="124">
        <f t="shared" si="1"/>
        <v>1</v>
      </c>
      <c r="F50" s="124"/>
      <c r="G50" s="124"/>
      <c r="H50" s="124">
        <f t="shared" si="0"/>
        <v>1</v>
      </c>
      <c r="I50" s="128" t="s">
        <v>356</v>
      </c>
      <c r="J50" s="47"/>
    </row>
    <row r="51" spans="1:10" x14ac:dyDescent="0.2">
      <c r="I51" s="24"/>
      <c r="J51" s="24"/>
    </row>
    <row r="52" spans="1:10" x14ac:dyDescent="0.2">
      <c r="I52" s="24"/>
    </row>
    <row r="53" spans="1:10" x14ac:dyDescent="0.2">
      <c r="A53" s="13"/>
      <c r="B53" s="8"/>
      <c r="C53" s="8"/>
      <c r="D53" s="8"/>
      <c r="E53" s="14"/>
      <c r="F53" s="14"/>
      <c r="G53" s="14"/>
      <c r="H53" s="14"/>
      <c r="I53" s="92"/>
      <c r="J53" s="14"/>
    </row>
    <row r="57" spans="1:10" x14ac:dyDescent="0.2">
      <c r="A57" s="13"/>
      <c r="B57" s="8"/>
      <c r="C57" s="8"/>
      <c r="D57" s="8"/>
      <c r="E57" s="14"/>
      <c r="F57" s="14"/>
      <c r="G57" s="14"/>
      <c r="H57" s="14"/>
      <c r="I57" s="14"/>
      <c r="J57" s="14"/>
    </row>
    <row r="60" spans="1:10" x14ac:dyDescent="0.2">
      <c r="A60" s="13"/>
      <c r="B60" s="8"/>
      <c r="C60" s="8"/>
      <c r="D60" s="8"/>
      <c r="E60" s="14"/>
      <c r="F60" s="14"/>
      <c r="G60" s="14"/>
      <c r="H60" s="14"/>
      <c r="I60" s="14"/>
      <c r="J60" s="14"/>
    </row>
    <row r="64" spans="1:10" x14ac:dyDescent="0.2">
      <c r="A64" s="13"/>
      <c r="B64" s="8"/>
      <c r="C64" s="8"/>
      <c r="D64" s="8"/>
      <c r="E64" s="14"/>
      <c r="F64" s="14"/>
      <c r="G64" s="14"/>
      <c r="H64" s="14"/>
      <c r="I64" s="14"/>
      <c r="J64" s="14"/>
    </row>
    <row r="67" spans="1:10" x14ac:dyDescent="0.2">
      <c r="A67" s="13"/>
      <c r="B67" s="8"/>
      <c r="C67" s="8"/>
      <c r="D67" s="8"/>
      <c r="E67" s="14"/>
      <c r="F67" s="14"/>
      <c r="G67" s="14"/>
      <c r="H67" s="14"/>
      <c r="I67" s="14"/>
      <c r="J67" s="14"/>
    </row>
    <row r="71" spans="1:10" x14ac:dyDescent="0.2">
      <c r="A71" s="13"/>
      <c r="B71" s="8"/>
      <c r="C71" s="8"/>
      <c r="D71" s="8"/>
      <c r="E71" s="14"/>
      <c r="F71" s="14"/>
      <c r="G71" s="14"/>
      <c r="H71" s="14"/>
      <c r="I71" s="14"/>
      <c r="J71" s="14"/>
    </row>
  </sheetData>
  <mergeCells count="10">
    <mergeCell ref="J4:J6"/>
    <mergeCell ref="A3:J3"/>
    <mergeCell ref="I4:I6"/>
    <mergeCell ref="H5:H6"/>
    <mergeCell ref="A4:A6"/>
    <mergeCell ref="B5:B6"/>
    <mergeCell ref="E5:E6"/>
    <mergeCell ref="D4:D6"/>
    <mergeCell ref="E4:H4"/>
    <mergeCell ref="F5:G5"/>
  </mergeCells>
  <dataValidations count="4">
    <dataValidation type="list" allowBlank="1" showInputMessage="1" showErrorMessage="1" sqref="C8:C11 C14:C50">
      <formula1>Выбор_1.1</formula1>
    </dataValidation>
    <dataValidation type="list" allowBlank="1" showInputMessage="1" showErrorMessage="1" sqref="F8:G11 F14:F50 G13:G50">
      <formula1>Формат</formula1>
    </dataValidation>
    <dataValidation type="list" allowBlank="1" showInputMessage="1" showErrorMessage="1" sqref="C13">
      <formula1>$C$5:$C$6</formula1>
    </dataValidation>
    <dataValidation type="list" allowBlank="1" showInputMessage="1" showErrorMessage="1" sqref="F13">
      <formula1 xml:space="preserve"> Формат</formula1>
    </dataValidation>
  </dataValidations>
  <hyperlinks>
    <hyperlink ref="I9" r:id="rId1"/>
    <hyperlink ref="I8" r:id="rId2"/>
    <hyperlink ref="I16" r:id="rId3"/>
    <hyperlink ref="I22" r:id="rId4"/>
    <hyperlink ref="I27" r:id="rId5"/>
    <hyperlink ref="I28" r:id="rId6"/>
    <hyperlink ref="I30" r:id="rId7"/>
    <hyperlink ref="I37" r:id="rId8"/>
    <hyperlink ref="I43" r:id="rId9"/>
  </hyperlinks>
  <pageMargins left="0.51181102362204722" right="0.31496062992125984" top="0.35433070866141736" bottom="0.35433070866141736" header="0.31496062992125984" footer="0.31496062992125984"/>
  <pageSetup paperSize="9" scale="52" fitToHeight="4" orientation="landscape" r:id="rId1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1"/>
  <sheetViews>
    <sheetView view="pageBreakPreview" zoomScale="80" zoomScaleNormal="100" zoomScaleSheetLayoutView="80" workbookViewId="0">
      <pane ySplit="6" topLeftCell="A7" activePane="bottomLeft" state="frozenSplit"/>
      <selection pane="bottomLeft" activeCell="B11" sqref="B11"/>
    </sheetView>
  </sheetViews>
  <sheetFormatPr defaultRowHeight="12.75" x14ac:dyDescent="0.2"/>
  <cols>
    <col min="1" max="1" width="4.28515625" style="12" customWidth="1"/>
    <col min="2" max="2" width="22.7109375" style="22" customWidth="1"/>
    <col min="3" max="3" width="54.5703125" style="22" customWidth="1"/>
    <col min="4" max="4" width="16.42578125" style="22" customWidth="1"/>
    <col min="5" max="5" width="32.5703125" style="22" customWidth="1"/>
    <col min="6" max="6" width="21.5703125" style="11" customWidth="1"/>
    <col min="7" max="7" width="12.42578125" style="11" customWidth="1"/>
    <col min="8" max="8" width="10.85546875" style="11" customWidth="1"/>
    <col min="9" max="9" width="10.7109375" style="11" customWidth="1"/>
    <col min="10" max="10" width="9.85546875" style="11" customWidth="1"/>
    <col min="11" max="11" width="45.140625" style="11" customWidth="1"/>
    <col min="12" max="12" width="66.42578125" style="11" customWidth="1"/>
    <col min="13" max="13" width="9.140625" style="22"/>
    <col min="14" max="14" width="40" style="26" customWidth="1"/>
    <col min="15" max="16384" width="9.140625" style="22"/>
  </cols>
  <sheetData>
    <row r="1" spans="1:20" s="19" customFormat="1" ht="21" customHeight="1" x14ac:dyDescent="0.2">
      <c r="A1" s="81" t="s">
        <v>109</v>
      </c>
      <c r="B1" s="44"/>
      <c r="C1" s="44"/>
      <c r="D1" s="44"/>
      <c r="E1" s="44"/>
      <c r="F1" s="44"/>
      <c r="G1" s="44"/>
      <c r="H1" s="44"/>
      <c r="I1" s="44"/>
      <c r="J1" s="44"/>
      <c r="K1" s="44"/>
      <c r="L1" s="44"/>
      <c r="M1" s="3"/>
    </row>
    <row r="2" spans="1:20" ht="15" customHeight="1" x14ac:dyDescent="0.2">
      <c r="A2" s="17" t="s">
        <v>17</v>
      </c>
      <c r="B2" s="17"/>
      <c r="C2" s="23"/>
      <c r="D2" s="23"/>
      <c r="E2" s="23"/>
      <c r="F2" s="23"/>
      <c r="G2" s="23"/>
      <c r="H2" s="23"/>
      <c r="I2" s="23"/>
      <c r="J2" s="23"/>
      <c r="K2" s="23"/>
      <c r="L2" s="23"/>
      <c r="M2" s="26"/>
      <c r="N2" s="22"/>
    </row>
    <row r="3" spans="1:20" ht="33.75" customHeight="1" x14ac:dyDescent="0.2">
      <c r="A3" s="187" t="str">
        <f>'Методика IV этап'!B23</f>
        <v xml:space="preserve">В целях оценки показателя учитывается официальный документ (решение/протокол), принятый по итогам публичных слушаний или общественного обсуждения и подписанный уполномоченным должностным лицом. Указанный документ должен быть опубликован не позднее 10 рабочих дней после проведения публичных слушаний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v>
      </c>
      <c r="B3" s="187"/>
      <c r="C3" s="187"/>
      <c r="D3" s="187"/>
      <c r="E3" s="187"/>
      <c r="F3" s="187"/>
      <c r="G3" s="187"/>
      <c r="H3" s="187"/>
      <c r="I3" s="187"/>
      <c r="J3" s="187"/>
      <c r="K3" s="187"/>
      <c r="L3" s="187"/>
      <c r="M3" s="26"/>
      <c r="N3" s="22"/>
    </row>
    <row r="4" spans="1:20" ht="120.75" customHeight="1" x14ac:dyDescent="0.2">
      <c r="A4" s="188" t="s">
        <v>4</v>
      </c>
      <c r="B4" s="87" t="s">
        <v>15</v>
      </c>
      <c r="C4" s="87" t="str">
        <f>'Методика IV этап'!B22</f>
        <v>Проведение публичных слушаний по проекту решения о бюджете муниципального образования на очередной финансовый год (очередной финансовый год и плановый период)  и опубликование в составе материалов к проекту решения о бюджете муниципального образования на очередной финансовый год (очередной финансовый год и плановый период) итогового документа (решения/ протокола), принятого по результатам публичных слушаний, на портале (сайте)</v>
      </c>
      <c r="D4" s="87" t="s">
        <v>16</v>
      </c>
      <c r="E4" s="188" t="s">
        <v>66</v>
      </c>
      <c r="F4" s="188" t="s">
        <v>108</v>
      </c>
      <c r="G4" s="188"/>
      <c r="H4" s="188"/>
      <c r="I4" s="188"/>
      <c r="J4" s="188"/>
      <c r="K4" s="188" t="s">
        <v>3</v>
      </c>
      <c r="L4" s="188" t="s">
        <v>62</v>
      </c>
      <c r="M4" s="19"/>
      <c r="N4" s="27"/>
      <c r="O4" s="19"/>
      <c r="P4" s="19"/>
      <c r="Q4" s="19"/>
      <c r="R4" s="19"/>
      <c r="S4" s="19"/>
      <c r="T4" s="19"/>
    </row>
    <row r="5" spans="1:20" s="10" customFormat="1" ht="77.25" customHeight="1" x14ac:dyDescent="0.2">
      <c r="A5" s="188"/>
      <c r="B5" s="188" t="s">
        <v>7</v>
      </c>
      <c r="C5" s="88" t="str">
        <f>'Методика IV этап'!B24</f>
        <v>Проводились, и в составе материалов к проекту решения о бюджете муниципального образования на очередной финансовый год (очередной финансовый год и плановый период) опубликован итоговый документ (решение/протокол), принятый по результатам публичных слушаний</v>
      </c>
      <c r="D5" s="189" t="s">
        <v>57</v>
      </c>
      <c r="E5" s="188"/>
      <c r="F5" s="190" t="s">
        <v>13</v>
      </c>
      <c r="G5" s="189" t="s">
        <v>14</v>
      </c>
      <c r="H5" s="189"/>
      <c r="I5" s="189"/>
      <c r="J5" s="190" t="s">
        <v>12</v>
      </c>
      <c r="K5" s="188"/>
      <c r="L5" s="188"/>
      <c r="M5" s="9"/>
      <c r="N5" s="28"/>
      <c r="O5" s="9"/>
      <c r="P5" s="9"/>
      <c r="Q5" s="9"/>
      <c r="R5" s="9"/>
      <c r="S5" s="9"/>
      <c r="T5" s="9"/>
    </row>
    <row r="6" spans="1:20" s="10" customFormat="1" ht="40.5" x14ac:dyDescent="0.2">
      <c r="A6" s="188"/>
      <c r="B6" s="188"/>
      <c r="C6" s="88" t="str">
        <f>'Методика IV этап'!B25</f>
        <v>Публичные слушания не проводились, или не опубликован итоговый документ (решение/протокол), принятый по результатам публичных слушаний</v>
      </c>
      <c r="D6" s="189"/>
      <c r="E6" s="188"/>
      <c r="F6" s="190"/>
      <c r="G6" s="88" t="s">
        <v>11</v>
      </c>
      <c r="H6" s="88" t="s">
        <v>18</v>
      </c>
      <c r="I6" s="88" t="s">
        <v>58</v>
      </c>
      <c r="J6" s="190"/>
      <c r="K6" s="188"/>
      <c r="L6" s="188"/>
      <c r="M6" s="9"/>
      <c r="N6" s="28"/>
      <c r="O6" s="9"/>
      <c r="P6" s="9"/>
      <c r="Q6" s="9"/>
      <c r="R6" s="9"/>
      <c r="S6" s="9"/>
      <c r="T6" s="9"/>
    </row>
    <row r="7" spans="1:20" s="16" customFormat="1" x14ac:dyDescent="0.2">
      <c r="A7" s="54"/>
      <c r="B7" s="55" t="s">
        <v>189</v>
      </c>
      <c r="C7" s="62"/>
      <c r="D7" s="60"/>
      <c r="E7" s="60"/>
      <c r="F7" s="63"/>
      <c r="G7" s="63"/>
      <c r="H7" s="63"/>
      <c r="I7" s="63"/>
      <c r="J7" s="63"/>
      <c r="K7" s="64"/>
      <c r="L7" s="64"/>
      <c r="M7" s="15"/>
      <c r="N7" s="25"/>
      <c r="O7" s="15"/>
      <c r="P7" s="15"/>
      <c r="Q7" s="15"/>
      <c r="R7" s="15"/>
      <c r="S7" s="15"/>
      <c r="T7" s="15"/>
    </row>
    <row r="8" spans="1:20" s="7" customFormat="1" ht="79.5" customHeight="1" x14ac:dyDescent="0.2">
      <c r="A8" s="121">
        <v>1</v>
      </c>
      <c r="B8" s="116" t="s">
        <v>20</v>
      </c>
      <c r="C8" s="122" t="s">
        <v>169</v>
      </c>
      <c r="D8" s="135" t="s">
        <v>113</v>
      </c>
      <c r="E8" s="123"/>
      <c r="F8" s="124">
        <f>IF(C8=$C$5,1,0)</f>
        <v>1</v>
      </c>
      <c r="G8" s="124"/>
      <c r="H8" s="124"/>
      <c r="I8" s="124"/>
      <c r="J8" s="124">
        <f>F8*(1-G8)*(1-H8)*(1-I8)</f>
        <v>1</v>
      </c>
      <c r="K8" s="128" t="s">
        <v>175</v>
      </c>
      <c r="L8" s="125"/>
      <c r="M8" s="6"/>
      <c r="N8" s="3"/>
      <c r="O8" s="6"/>
      <c r="P8" s="6"/>
      <c r="Q8" s="6"/>
      <c r="R8" s="6"/>
      <c r="S8" s="6"/>
      <c r="T8" s="6"/>
    </row>
    <row r="9" spans="1:20" ht="84" customHeight="1" x14ac:dyDescent="0.2">
      <c r="A9" s="132">
        <v>2</v>
      </c>
      <c r="B9" s="116" t="s">
        <v>172</v>
      </c>
      <c r="C9" s="122" t="s">
        <v>169</v>
      </c>
      <c r="D9" s="135" t="s">
        <v>120</v>
      </c>
      <c r="E9" s="123"/>
      <c r="F9" s="124">
        <f t="shared" ref="F9:F50" si="0">IF(C9=$C$5,1,0)</f>
        <v>1</v>
      </c>
      <c r="G9" s="124"/>
      <c r="H9" s="124"/>
      <c r="I9" s="124"/>
      <c r="J9" s="124">
        <f t="shared" ref="J9:J50" si="1">F9*(1-G9)*(1-H9)*(1-I9)</f>
        <v>1</v>
      </c>
      <c r="K9" s="128" t="s">
        <v>183</v>
      </c>
      <c r="L9" s="122"/>
      <c r="M9" s="19"/>
      <c r="N9" s="3"/>
      <c r="O9" s="19"/>
      <c r="P9" s="19"/>
      <c r="Q9" s="19"/>
      <c r="R9" s="19"/>
      <c r="S9" s="19"/>
      <c r="T9" s="19"/>
    </row>
    <row r="10" spans="1:20" ht="80.25" customHeight="1" x14ac:dyDescent="0.2">
      <c r="A10" s="121">
        <v>3</v>
      </c>
      <c r="B10" s="116" t="s">
        <v>133</v>
      </c>
      <c r="C10" s="122" t="s">
        <v>169</v>
      </c>
      <c r="D10" s="135" t="s">
        <v>113</v>
      </c>
      <c r="E10" s="140"/>
      <c r="F10" s="124">
        <f t="shared" si="0"/>
        <v>1</v>
      </c>
      <c r="G10" s="124"/>
      <c r="H10" s="124"/>
      <c r="I10" s="124"/>
      <c r="J10" s="124">
        <f t="shared" si="1"/>
        <v>1</v>
      </c>
      <c r="K10" s="128" t="s">
        <v>187</v>
      </c>
      <c r="L10" s="47"/>
      <c r="M10" s="19"/>
      <c r="N10" s="3"/>
      <c r="O10" s="19"/>
      <c r="P10" s="19"/>
      <c r="Q10" s="19"/>
      <c r="R10" s="19"/>
      <c r="S10" s="19"/>
      <c r="T10" s="19"/>
    </row>
    <row r="11" spans="1:20" s="7" customFormat="1" ht="84.75" customHeight="1" x14ac:dyDescent="0.2">
      <c r="A11" s="121">
        <v>4</v>
      </c>
      <c r="B11" s="116" t="s">
        <v>173</v>
      </c>
      <c r="C11" s="122" t="s">
        <v>99</v>
      </c>
      <c r="D11" s="135" t="s">
        <v>113</v>
      </c>
      <c r="E11" s="140" t="s">
        <v>193</v>
      </c>
      <c r="F11" s="124">
        <f t="shared" si="0"/>
        <v>0</v>
      </c>
      <c r="G11" s="124"/>
      <c r="H11" s="124"/>
      <c r="I11" s="124"/>
      <c r="J11" s="124">
        <f t="shared" si="1"/>
        <v>0</v>
      </c>
      <c r="K11" s="128" t="s">
        <v>192</v>
      </c>
      <c r="L11" s="122" t="s">
        <v>194</v>
      </c>
      <c r="M11" s="6"/>
      <c r="N11" s="3"/>
      <c r="O11" s="6"/>
      <c r="P11" s="6"/>
      <c r="Q11" s="6"/>
      <c r="R11" s="6"/>
      <c r="S11" s="6"/>
      <c r="T11" s="6"/>
    </row>
    <row r="12" spans="1:20" s="16" customFormat="1" x14ac:dyDescent="0.2">
      <c r="A12" s="101"/>
      <c r="B12" s="55" t="s">
        <v>60</v>
      </c>
      <c r="C12" s="102"/>
      <c r="D12" s="102"/>
      <c r="E12" s="102"/>
      <c r="F12" s="104"/>
      <c r="G12" s="104"/>
      <c r="H12" s="104"/>
      <c r="I12" s="104"/>
      <c r="J12" s="103"/>
      <c r="K12" s="106"/>
      <c r="L12" s="106"/>
      <c r="M12" s="15"/>
      <c r="N12" s="25"/>
      <c r="O12" s="15"/>
      <c r="P12" s="15"/>
      <c r="Q12" s="15"/>
      <c r="R12" s="15"/>
      <c r="S12" s="15"/>
      <c r="T12" s="15"/>
    </row>
    <row r="13" spans="1:20" s="36" customFormat="1" ht="79.5" customHeight="1" x14ac:dyDescent="0.2">
      <c r="A13" s="121">
        <v>5</v>
      </c>
      <c r="B13" s="116" t="s">
        <v>21</v>
      </c>
      <c r="C13" s="122" t="s">
        <v>169</v>
      </c>
      <c r="D13" s="135" t="s">
        <v>113</v>
      </c>
      <c r="E13" s="140"/>
      <c r="F13" s="124">
        <f t="shared" si="0"/>
        <v>1</v>
      </c>
      <c r="G13" s="124"/>
      <c r="H13" s="124"/>
      <c r="I13" s="124"/>
      <c r="J13" s="124">
        <f t="shared" si="1"/>
        <v>1</v>
      </c>
      <c r="K13" s="128" t="s">
        <v>195</v>
      </c>
      <c r="L13" s="125"/>
      <c r="M13" s="34"/>
      <c r="N13" s="35"/>
      <c r="O13" s="34"/>
      <c r="P13" s="34"/>
      <c r="Q13" s="34"/>
      <c r="R13" s="34"/>
      <c r="S13" s="34"/>
      <c r="T13" s="34"/>
    </row>
    <row r="14" spans="1:20" s="36" customFormat="1" ht="76.5" x14ac:dyDescent="0.2">
      <c r="A14" s="121">
        <v>6</v>
      </c>
      <c r="B14" s="116" t="s">
        <v>23</v>
      </c>
      <c r="C14" s="122" t="s">
        <v>99</v>
      </c>
      <c r="D14" s="135" t="s">
        <v>113</v>
      </c>
      <c r="E14" s="123" t="s">
        <v>114</v>
      </c>
      <c r="F14" s="124">
        <f t="shared" si="0"/>
        <v>0</v>
      </c>
      <c r="G14" s="124"/>
      <c r="H14" s="124"/>
      <c r="I14" s="124"/>
      <c r="J14" s="124">
        <f t="shared" si="1"/>
        <v>0</v>
      </c>
      <c r="K14" s="128" t="s">
        <v>135</v>
      </c>
      <c r="L14" s="122" t="s">
        <v>194</v>
      </c>
      <c r="M14" s="34"/>
      <c r="N14" s="35"/>
      <c r="O14" s="34"/>
      <c r="P14" s="34"/>
      <c r="Q14" s="34"/>
      <c r="R14" s="34"/>
      <c r="S14" s="34"/>
      <c r="T14" s="34"/>
    </row>
    <row r="15" spans="1:20" s="36" customFormat="1" ht="82.5" customHeight="1" x14ac:dyDescent="0.2">
      <c r="A15" s="121">
        <v>7</v>
      </c>
      <c r="B15" s="116" t="s">
        <v>22</v>
      </c>
      <c r="C15" s="122" t="s">
        <v>99</v>
      </c>
      <c r="D15" s="135" t="s">
        <v>113</v>
      </c>
      <c r="E15" s="123" t="s">
        <v>114</v>
      </c>
      <c r="F15" s="124">
        <f t="shared" si="0"/>
        <v>0</v>
      </c>
      <c r="G15" s="124"/>
      <c r="H15" s="124"/>
      <c r="I15" s="124"/>
      <c r="J15" s="124">
        <f t="shared" si="1"/>
        <v>0</v>
      </c>
      <c r="K15" s="128" t="s">
        <v>209</v>
      </c>
      <c r="L15" s="122" t="s">
        <v>194</v>
      </c>
      <c r="M15" s="34"/>
      <c r="N15" s="35"/>
      <c r="O15" s="34"/>
      <c r="P15" s="34"/>
      <c r="Q15" s="34"/>
      <c r="R15" s="34"/>
      <c r="S15" s="34"/>
      <c r="T15" s="34"/>
    </row>
    <row r="16" spans="1:20" s="36" customFormat="1" ht="82.5" customHeight="1" x14ac:dyDescent="0.2">
      <c r="A16" s="121">
        <v>8</v>
      </c>
      <c r="B16" s="116" t="s">
        <v>24</v>
      </c>
      <c r="C16" s="122" t="s">
        <v>169</v>
      </c>
      <c r="D16" s="135" t="s">
        <v>113</v>
      </c>
      <c r="E16" s="123"/>
      <c r="F16" s="124">
        <f t="shared" si="0"/>
        <v>1</v>
      </c>
      <c r="G16" s="124"/>
      <c r="H16" s="124"/>
      <c r="I16" s="124"/>
      <c r="J16" s="124">
        <f t="shared" si="1"/>
        <v>1</v>
      </c>
      <c r="K16" s="128" t="s">
        <v>215</v>
      </c>
      <c r="L16" s="47"/>
      <c r="M16" s="34"/>
      <c r="N16" s="35"/>
      <c r="O16" s="34"/>
      <c r="P16" s="34"/>
      <c r="Q16" s="34"/>
      <c r="R16" s="34"/>
      <c r="S16" s="34"/>
      <c r="T16" s="34"/>
    </row>
    <row r="17" spans="1:20" s="36" customFormat="1" ht="78.75" customHeight="1" x14ac:dyDescent="0.2">
      <c r="A17" s="121">
        <v>9</v>
      </c>
      <c r="B17" s="116" t="s">
        <v>25</v>
      </c>
      <c r="C17" s="122" t="s">
        <v>169</v>
      </c>
      <c r="D17" s="135" t="s">
        <v>113</v>
      </c>
      <c r="E17" s="147"/>
      <c r="F17" s="124">
        <f t="shared" si="0"/>
        <v>1</v>
      </c>
      <c r="G17" s="124"/>
      <c r="H17" s="124"/>
      <c r="I17" s="124"/>
      <c r="J17" s="124">
        <f t="shared" si="1"/>
        <v>1</v>
      </c>
      <c r="K17" s="128" t="s">
        <v>147</v>
      </c>
      <c r="L17" s="95"/>
      <c r="M17" s="34"/>
      <c r="N17" s="35"/>
      <c r="O17" s="34"/>
      <c r="P17" s="34"/>
      <c r="Q17" s="34"/>
      <c r="R17" s="34"/>
      <c r="S17" s="34"/>
      <c r="T17" s="34"/>
    </row>
    <row r="18" spans="1:20" s="36" customFormat="1" ht="63.75" x14ac:dyDescent="0.2">
      <c r="A18" s="121">
        <v>10</v>
      </c>
      <c r="B18" s="116" t="s">
        <v>26</v>
      </c>
      <c r="C18" s="122" t="s">
        <v>169</v>
      </c>
      <c r="D18" s="135" t="s">
        <v>113</v>
      </c>
      <c r="E18" s="123"/>
      <c r="F18" s="124">
        <f t="shared" si="0"/>
        <v>1</v>
      </c>
      <c r="G18" s="124"/>
      <c r="H18" s="124"/>
      <c r="I18" s="124"/>
      <c r="J18" s="124">
        <f t="shared" si="1"/>
        <v>1</v>
      </c>
      <c r="K18" s="128" t="s">
        <v>220</v>
      </c>
      <c r="L18" s="47"/>
      <c r="M18" s="34"/>
      <c r="N18" s="35"/>
      <c r="O18" s="34"/>
      <c r="P18" s="34"/>
      <c r="Q18" s="34"/>
      <c r="R18" s="34"/>
      <c r="S18" s="34"/>
      <c r="T18" s="34"/>
    </row>
    <row r="19" spans="1:20" s="36" customFormat="1" ht="82.5" customHeight="1" x14ac:dyDescent="0.2">
      <c r="A19" s="121">
        <v>11</v>
      </c>
      <c r="B19" s="116" t="s">
        <v>61</v>
      </c>
      <c r="C19" s="122" t="s">
        <v>169</v>
      </c>
      <c r="D19" s="135" t="s">
        <v>113</v>
      </c>
      <c r="E19" s="123"/>
      <c r="F19" s="124">
        <f t="shared" si="0"/>
        <v>1</v>
      </c>
      <c r="G19" s="124"/>
      <c r="H19" s="124"/>
      <c r="I19" s="124"/>
      <c r="J19" s="124">
        <f t="shared" si="1"/>
        <v>1</v>
      </c>
      <c r="K19" s="128" t="s">
        <v>223</v>
      </c>
      <c r="L19" s="95"/>
      <c r="M19" s="34"/>
      <c r="N19" s="35"/>
      <c r="O19" s="34"/>
      <c r="P19" s="34"/>
      <c r="Q19" s="34"/>
      <c r="R19" s="34"/>
      <c r="S19" s="34"/>
      <c r="T19" s="34"/>
    </row>
    <row r="20" spans="1:20" s="36" customFormat="1" ht="38.25" x14ac:dyDescent="0.2">
      <c r="A20" s="121">
        <v>12</v>
      </c>
      <c r="B20" s="116" t="s">
        <v>27</v>
      </c>
      <c r="C20" s="122" t="s">
        <v>99</v>
      </c>
      <c r="D20" s="135"/>
      <c r="E20" s="140"/>
      <c r="F20" s="124">
        <f t="shared" si="0"/>
        <v>0</v>
      </c>
      <c r="G20" s="124"/>
      <c r="H20" s="124"/>
      <c r="I20" s="124"/>
      <c r="J20" s="124">
        <f t="shared" si="1"/>
        <v>0</v>
      </c>
      <c r="K20" s="127"/>
      <c r="L20" s="158" t="s">
        <v>229</v>
      </c>
      <c r="M20" s="34"/>
      <c r="N20" s="35"/>
      <c r="O20" s="34"/>
      <c r="P20" s="34"/>
      <c r="Q20" s="34"/>
      <c r="R20" s="34"/>
      <c r="S20" s="34"/>
      <c r="T20" s="34"/>
    </row>
    <row r="21" spans="1:20" s="36" customFormat="1" ht="81.75" customHeight="1" x14ac:dyDescent="0.2">
      <c r="A21" s="121">
        <v>13</v>
      </c>
      <c r="B21" s="116" t="s">
        <v>28</v>
      </c>
      <c r="C21" s="122" t="s">
        <v>99</v>
      </c>
      <c r="D21" s="135" t="s">
        <v>120</v>
      </c>
      <c r="E21" s="140" t="s">
        <v>114</v>
      </c>
      <c r="F21" s="124">
        <f t="shared" si="0"/>
        <v>0</v>
      </c>
      <c r="G21" s="124"/>
      <c r="H21" s="124"/>
      <c r="I21" s="124"/>
      <c r="J21" s="124">
        <f t="shared" si="1"/>
        <v>0</v>
      </c>
      <c r="K21" s="128" t="s">
        <v>235</v>
      </c>
      <c r="L21" s="122" t="s">
        <v>194</v>
      </c>
      <c r="M21" s="34"/>
      <c r="N21" s="35"/>
      <c r="O21" s="34"/>
      <c r="P21" s="34"/>
      <c r="Q21" s="34"/>
      <c r="R21" s="34"/>
      <c r="S21" s="34"/>
      <c r="T21" s="34"/>
    </row>
    <row r="22" spans="1:20" s="36" customFormat="1" ht="38.25" x14ac:dyDescent="0.2">
      <c r="A22" s="121">
        <v>14</v>
      </c>
      <c r="B22" s="116" t="s">
        <v>65</v>
      </c>
      <c r="C22" s="122" t="s">
        <v>99</v>
      </c>
      <c r="D22" s="135" t="s">
        <v>112</v>
      </c>
      <c r="E22" s="123"/>
      <c r="F22" s="124">
        <f t="shared" si="0"/>
        <v>0</v>
      </c>
      <c r="G22" s="124"/>
      <c r="H22" s="124"/>
      <c r="I22" s="124"/>
      <c r="J22" s="124">
        <f t="shared" si="1"/>
        <v>0</v>
      </c>
      <c r="K22" s="128" t="s">
        <v>121</v>
      </c>
      <c r="L22" s="125" t="s">
        <v>115</v>
      </c>
      <c r="M22" s="34"/>
      <c r="N22" s="35"/>
      <c r="O22" s="34"/>
      <c r="P22" s="34"/>
      <c r="Q22" s="34"/>
      <c r="R22" s="34"/>
      <c r="S22" s="34"/>
      <c r="T22" s="34"/>
    </row>
    <row r="23" spans="1:20" s="36" customFormat="1" ht="51" x14ac:dyDescent="0.2">
      <c r="A23" s="121">
        <v>15</v>
      </c>
      <c r="B23" s="116" t="s">
        <v>29</v>
      </c>
      <c r="C23" s="122" t="s">
        <v>99</v>
      </c>
      <c r="D23" s="135" t="s">
        <v>149</v>
      </c>
      <c r="E23" s="140" t="s">
        <v>114</v>
      </c>
      <c r="F23" s="124">
        <f t="shared" si="0"/>
        <v>0</v>
      </c>
      <c r="G23" s="124"/>
      <c r="H23" s="124"/>
      <c r="I23" s="124"/>
      <c r="J23" s="124">
        <f t="shared" si="1"/>
        <v>0</v>
      </c>
      <c r="K23" s="128" t="s">
        <v>243</v>
      </c>
      <c r="L23" s="125" t="s">
        <v>115</v>
      </c>
      <c r="M23" s="34"/>
      <c r="N23" s="35"/>
      <c r="O23" s="34"/>
      <c r="P23" s="34"/>
      <c r="Q23" s="34"/>
      <c r="R23" s="34"/>
      <c r="S23" s="34"/>
      <c r="T23" s="34"/>
    </row>
    <row r="24" spans="1:20" s="36" customFormat="1" ht="51" x14ac:dyDescent="0.2">
      <c r="A24" s="121">
        <v>16</v>
      </c>
      <c r="B24" s="116" t="s">
        <v>30</v>
      </c>
      <c r="C24" s="122" t="s">
        <v>99</v>
      </c>
      <c r="D24" s="135" t="s">
        <v>112</v>
      </c>
      <c r="E24" s="140" t="s">
        <v>114</v>
      </c>
      <c r="F24" s="124">
        <f t="shared" si="0"/>
        <v>0</v>
      </c>
      <c r="G24" s="124"/>
      <c r="H24" s="124"/>
      <c r="I24" s="124"/>
      <c r="J24" s="124">
        <f t="shared" si="1"/>
        <v>0</v>
      </c>
      <c r="K24" s="128" t="s">
        <v>150</v>
      </c>
      <c r="L24" s="125" t="s">
        <v>115</v>
      </c>
      <c r="M24" s="34"/>
      <c r="N24" s="35"/>
      <c r="O24" s="34"/>
      <c r="P24" s="34"/>
      <c r="Q24" s="34"/>
      <c r="R24" s="34"/>
      <c r="S24" s="34"/>
      <c r="T24" s="34"/>
    </row>
    <row r="25" spans="1:20" s="36" customFormat="1" ht="87" customHeight="1" x14ac:dyDescent="0.2">
      <c r="A25" s="121">
        <v>17</v>
      </c>
      <c r="B25" s="116" t="s">
        <v>31</v>
      </c>
      <c r="C25" s="122" t="s">
        <v>98</v>
      </c>
      <c r="D25" s="135"/>
      <c r="E25" s="147"/>
      <c r="F25" s="124">
        <f t="shared" si="0"/>
        <v>0</v>
      </c>
      <c r="G25" s="124"/>
      <c r="H25" s="124"/>
      <c r="I25" s="124"/>
      <c r="J25" s="124">
        <f t="shared" si="1"/>
        <v>0</v>
      </c>
      <c r="K25" s="128" t="s">
        <v>254</v>
      </c>
      <c r="L25" s="122" t="s">
        <v>267</v>
      </c>
      <c r="M25" s="34"/>
      <c r="N25" s="35"/>
      <c r="O25" s="34"/>
      <c r="P25" s="34"/>
      <c r="Q25" s="34"/>
      <c r="R25" s="34"/>
      <c r="S25" s="34"/>
      <c r="T25" s="34"/>
    </row>
    <row r="26" spans="1:20" s="36" customFormat="1" ht="78.75" customHeight="1" x14ac:dyDescent="0.2">
      <c r="A26" s="121">
        <v>18</v>
      </c>
      <c r="B26" s="116" t="s">
        <v>32</v>
      </c>
      <c r="C26" s="122" t="s">
        <v>169</v>
      </c>
      <c r="D26" s="135" t="s">
        <v>113</v>
      </c>
      <c r="E26" s="140"/>
      <c r="F26" s="124">
        <f t="shared" si="0"/>
        <v>1</v>
      </c>
      <c r="G26" s="124"/>
      <c r="H26" s="124"/>
      <c r="I26" s="124"/>
      <c r="J26" s="124">
        <f t="shared" si="1"/>
        <v>1</v>
      </c>
      <c r="K26" s="128" t="s">
        <v>257</v>
      </c>
      <c r="L26" s="160"/>
      <c r="M26" s="34"/>
      <c r="N26" s="35"/>
      <c r="O26" s="34"/>
      <c r="P26" s="34"/>
      <c r="Q26" s="34"/>
      <c r="R26" s="34"/>
      <c r="S26" s="34"/>
      <c r="T26" s="34"/>
    </row>
    <row r="27" spans="1:20" ht="107.25" customHeight="1" x14ac:dyDescent="0.2">
      <c r="A27" s="121">
        <v>19</v>
      </c>
      <c r="B27" s="116" t="s">
        <v>33</v>
      </c>
      <c r="C27" s="122" t="s">
        <v>99</v>
      </c>
      <c r="D27" s="135"/>
      <c r="E27" s="135"/>
      <c r="F27" s="124">
        <f t="shared" si="0"/>
        <v>0</v>
      </c>
      <c r="G27" s="124"/>
      <c r="H27" s="124"/>
      <c r="I27" s="124"/>
      <c r="J27" s="124">
        <f t="shared" si="1"/>
        <v>0</v>
      </c>
      <c r="K27" s="128" t="s">
        <v>124</v>
      </c>
      <c r="L27" s="125" t="s">
        <v>262</v>
      </c>
      <c r="M27" s="19"/>
      <c r="N27" s="3"/>
      <c r="O27" s="19"/>
      <c r="P27" s="19"/>
      <c r="Q27" s="19"/>
      <c r="R27" s="19"/>
      <c r="S27" s="19"/>
      <c r="T27" s="19"/>
    </row>
    <row r="28" spans="1:20" ht="95.25" customHeight="1" x14ac:dyDescent="0.2">
      <c r="A28" s="121">
        <v>20</v>
      </c>
      <c r="B28" s="116" t="s">
        <v>34</v>
      </c>
      <c r="C28" s="122" t="s">
        <v>99</v>
      </c>
      <c r="D28" s="135" t="s">
        <v>112</v>
      </c>
      <c r="E28" s="140"/>
      <c r="F28" s="124">
        <f t="shared" si="0"/>
        <v>0</v>
      </c>
      <c r="G28" s="124"/>
      <c r="H28" s="124"/>
      <c r="I28" s="124"/>
      <c r="J28" s="124">
        <f t="shared" si="1"/>
        <v>0</v>
      </c>
      <c r="K28" s="128" t="s">
        <v>266</v>
      </c>
      <c r="L28" s="125" t="s">
        <v>268</v>
      </c>
      <c r="M28" s="19"/>
      <c r="N28" s="3"/>
      <c r="O28" s="19"/>
      <c r="P28" s="19"/>
      <c r="Q28" s="19"/>
      <c r="R28" s="19"/>
      <c r="S28" s="19"/>
      <c r="T28" s="19"/>
    </row>
    <row r="29" spans="1:20" ht="78" customHeight="1" x14ac:dyDescent="0.2">
      <c r="A29" s="121">
        <v>21</v>
      </c>
      <c r="B29" s="116" t="s">
        <v>35</v>
      </c>
      <c r="C29" s="122" t="s">
        <v>169</v>
      </c>
      <c r="D29" s="135" t="s">
        <v>120</v>
      </c>
      <c r="E29" s="140"/>
      <c r="F29" s="124">
        <f t="shared" si="0"/>
        <v>1</v>
      </c>
      <c r="G29" s="124"/>
      <c r="H29" s="124"/>
      <c r="I29" s="124"/>
      <c r="J29" s="124">
        <f t="shared" si="1"/>
        <v>1</v>
      </c>
      <c r="K29" s="128" t="s">
        <v>137</v>
      </c>
      <c r="L29" s="125" t="s">
        <v>270</v>
      </c>
      <c r="M29" s="19"/>
      <c r="N29" s="3"/>
      <c r="O29" s="19"/>
      <c r="P29" s="19"/>
      <c r="Q29" s="19"/>
      <c r="R29" s="19"/>
      <c r="S29" s="19"/>
      <c r="T29" s="19"/>
    </row>
    <row r="30" spans="1:20" ht="76.5" x14ac:dyDescent="0.2">
      <c r="A30" s="121">
        <v>22</v>
      </c>
      <c r="B30" s="116" t="s">
        <v>36</v>
      </c>
      <c r="C30" s="122" t="s">
        <v>169</v>
      </c>
      <c r="D30" s="135" t="s">
        <v>113</v>
      </c>
      <c r="E30" s="140" t="s">
        <v>221</v>
      </c>
      <c r="F30" s="124">
        <f t="shared" si="0"/>
        <v>1</v>
      </c>
      <c r="G30" s="124"/>
      <c r="H30" s="124"/>
      <c r="I30" s="124"/>
      <c r="J30" s="124">
        <f t="shared" si="1"/>
        <v>1</v>
      </c>
      <c r="K30" s="128" t="s">
        <v>272</v>
      </c>
      <c r="L30" s="125"/>
      <c r="M30" s="19"/>
      <c r="N30" s="3"/>
      <c r="O30" s="19"/>
      <c r="P30" s="19"/>
      <c r="Q30" s="19"/>
      <c r="R30" s="19"/>
      <c r="S30" s="19"/>
      <c r="T30" s="19"/>
    </row>
    <row r="31" spans="1:20" ht="54.75" customHeight="1" x14ac:dyDescent="0.2">
      <c r="A31" s="121">
        <v>23</v>
      </c>
      <c r="B31" s="116" t="s">
        <v>37</v>
      </c>
      <c r="C31" s="122" t="s">
        <v>99</v>
      </c>
      <c r="D31" s="135" t="s">
        <v>112</v>
      </c>
      <c r="E31" s="135"/>
      <c r="F31" s="124">
        <f t="shared" si="0"/>
        <v>0</v>
      </c>
      <c r="G31" s="124"/>
      <c r="H31" s="124"/>
      <c r="I31" s="124"/>
      <c r="J31" s="124">
        <f t="shared" si="1"/>
        <v>0</v>
      </c>
      <c r="K31" s="128" t="s">
        <v>277</v>
      </c>
      <c r="L31" s="125" t="s">
        <v>115</v>
      </c>
      <c r="M31" s="19"/>
      <c r="N31" s="3"/>
      <c r="O31" s="19"/>
      <c r="P31" s="19"/>
      <c r="Q31" s="19"/>
      <c r="R31" s="19"/>
      <c r="S31" s="19"/>
      <c r="T31" s="19"/>
    </row>
    <row r="32" spans="1:20" ht="63.75" x14ac:dyDescent="0.2">
      <c r="A32" s="121">
        <v>24</v>
      </c>
      <c r="B32" s="116" t="s">
        <v>38</v>
      </c>
      <c r="C32" s="122" t="s">
        <v>169</v>
      </c>
      <c r="D32" s="135" t="s">
        <v>120</v>
      </c>
      <c r="E32" s="140"/>
      <c r="F32" s="124">
        <f t="shared" si="0"/>
        <v>1</v>
      </c>
      <c r="G32" s="124"/>
      <c r="H32" s="124"/>
      <c r="I32" s="124"/>
      <c r="J32" s="124">
        <f t="shared" si="1"/>
        <v>1</v>
      </c>
      <c r="K32" s="128" t="s">
        <v>129</v>
      </c>
      <c r="L32" s="47"/>
      <c r="M32" s="19"/>
      <c r="N32" s="3"/>
      <c r="O32" s="19"/>
      <c r="P32" s="19"/>
      <c r="Q32" s="19"/>
      <c r="R32" s="19"/>
      <c r="S32" s="19"/>
      <c r="T32" s="19"/>
    </row>
    <row r="33" spans="1:20" ht="81" customHeight="1" x14ac:dyDescent="0.2">
      <c r="A33" s="121">
        <v>25</v>
      </c>
      <c r="B33" s="116" t="s">
        <v>39</v>
      </c>
      <c r="C33" s="122" t="s">
        <v>169</v>
      </c>
      <c r="D33" s="135" t="s">
        <v>113</v>
      </c>
      <c r="E33" s="140"/>
      <c r="F33" s="124">
        <f t="shared" si="0"/>
        <v>1</v>
      </c>
      <c r="G33" s="124"/>
      <c r="H33" s="124"/>
      <c r="I33" s="124"/>
      <c r="J33" s="124">
        <f t="shared" si="1"/>
        <v>1</v>
      </c>
      <c r="K33" s="128" t="s">
        <v>282</v>
      </c>
      <c r="L33" s="47"/>
      <c r="M33" s="19"/>
      <c r="N33" s="3"/>
      <c r="O33" s="19"/>
      <c r="P33" s="19"/>
      <c r="Q33" s="19"/>
      <c r="R33" s="19"/>
      <c r="S33" s="19"/>
      <c r="T33" s="19"/>
    </row>
    <row r="34" spans="1:20" ht="51" x14ac:dyDescent="0.2">
      <c r="A34" s="121">
        <v>26</v>
      </c>
      <c r="B34" s="116" t="s">
        <v>40</v>
      </c>
      <c r="C34" s="122" t="s">
        <v>99</v>
      </c>
      <c r="D34" s="135" t="s">
        <v>120</v>
      </c>
      <c r="E34" s="140" t="s">
        <v>114</v>
      </c>
      <c r="F34" s="124">
        <f t="shared" si="0"/>
        <v>0</v>
      </c>
      <c r="G34" s="124"/>
      <c r="H34" s="124"/>
      <c r="I34" s="124"/>
      <c r="J34" s="124">
        <f t="shared" si="1"/>
        <v>0</v>
      </c>
      <c r="K34" s="128" t="s">
        <v>288</v>
      </c>
      <c r="L34" s="95"/>
      <c r="M34" s="19"/>
      <c r="N34" s="3"/>
      <c r="O34" s="19"/>
      <c r="P34" s="19"/>
      <c r="Q34" s="19"/>
      <c r="R34" s="19"/>
      <c r="S34" s="19"/>
      <c r="T34" s="19"/>
    </row>
    <row r="35" spans="1:20" ht="63.75" x14ac:dyDescent="0.2">
      <c r="A35" s="121">
        <v>27</v>
      </c>
      <c r="B35" s="116" t="s">
        <v>41</v>
      </c>
      <c r="C35" s="122" t="s">
        <v>169</v>
      </c>
      <c r="D35" s="135" t="s">
        <v>120</v>
      </c>
      <c r="E35" s="123"/>
      <c r="F35" s="124">
        <f t="shared" si="0"/>
        <v>1</v>
      </c>
      <c r="G35" s="124"/>
      <c r="H35" s="124"/>
      <c r="I35" s="124"/>
      <c r="J35" s="124">
        <f t="shared" si="1"/>
        <v>1</v>
      </c>
      <c r="K35" s="128" t="s">
        <v>289</v>
      </c>
      <c r="L35" s="47"/>
      <c r="M35" s="19"/>
      <c r="N35" s="3"/>
      <c r="O35" s="19"/>
      <c r="P35" s="19"/>
      <c r="Q35" s="19"/>
      <c r="R35" s="19"/>
      <c r="S35" s="19"/>
      <c r="T35" s="19"/>
    </row>
    <row r="36" spans="1:20" ht="63.75" x14ac:dyDescent="0.2">
      <c r="A36" s="121">
        <v>28</v>
      </c>
      <c r="B36" s="116" t="s">
        <v>42</v>
      </c>
      <c r="C36" s="122" t="s">
        <v>169</v>
      </c>
      <c r="D36" s="135" t="s">
        <v>113</v>
      </c>
      <c r="E36" s="123"/>
      <c r="F36" s="124">
        <f t="shared" si="0"/>
        <v>1</v>
      </c>
      <c r="G36" s="124"/>
      <c r="H36" s="124"/>
      <c r="I36" s="124"/>
      <c r="J36" s="124">
        <f t="shared" si="1"/>
        <v>1</v>
      </c>
      <c r="K36" s="128" t="s">
        <v>154</v>
      </c>
      <c r="L36" s="94"/>
      <c r="M36" s="19"/>
      <c r="N36" s="3"/>
      <c r="O36" s="19"/>
      <c r="P36" s="19"/>
      <c r="Q36" s="19"/>
      <c r="R36" s="19"/>
      <c r="S36" s="19"/>
      <c r="T36" s="19"/>
    </row>
    <row r="37" spans="1:20" ht="60.75" customHeight="1" x14ac:dyDescent="0.2">
      <c r="A37" s="121">
        <v>29</v>
      </c>
      <c r="B37" s="116" t="s">
        <v>43</v>
      </c>
      <c r="C37" s="122" t="s">
        <v>169</v>
      </c>
      <c r="D37" s="135" t="s">
        <v>113</v>
      </c>
      <c r="E37" s="123"/>
      <c r="F37" s="124">
        <f t="shared" si="0"/>
        <v>1</v>
      </c>
      <c r="G37" s="124"/>
      <c r="H37" s="124"/>
      <c r="I37" s="124"/>
      <c r="J37" s="124">
        <f t="shared" si="1"/>
        <v>1</v>
      </c>
      <c r="K37" s="128" t="s">
        <v>297</v>
      </c>
      <c r="L37" s="47"/>
      <c r="M37" s="19"/>
      <c r="N37" s="3"/>
      <c r="O37" s="19"/>
      <c r="P37" s="19"/>
      <c r="Q37" s="19"/>
      <c r="R37" s="19"/>
      <c r="S37" s="19"/>
      <c r="T37" s="19"/>
    </row>
    <row r="38" spans="1:20" s="7" customFormat="1" ht="51" x14ac:dyDescent="0.2">
      <c r="A38" s="166">
        <v>30</v>
      </c>
      <c r="B38" s="116" t="s">
        <v>44</v>
      </c>
      <c r="C38" s="122" t="s">
        <v>99</v>
      </c>
      <c r="D38" s="135" t="s">
        <v>113</v>
      </c>
      <c r="E38" s="140" t="s">
        <v>114</v>
      </c>
      <c r="F38" s="124">
        <f t="shared" si="0"/>
        <v>0</v>
      </c>
      <c r="G38" s="124"/>
      <c r="H38" s="124"/>
      <c r="I38" s="124"/>
      <c r="J38" s="124">
        <f t="shared" si="1"/>
        <v>0</v>
      </c>
      <c r="K38" s="128" t="s">
        <v>142</v>
      </c>
      <c r="L38" s="47"/>
      <c r="M38" s="6"/>
      <c r="N38" s="3"/>
      <c r="O38" s="6"/>
      <c r="P38" s="6"/>
      <c r="Q38" s="6"/>
      <c r="R38" s="6"/>
      <c r="S38" s="6"/>
      <c r="T38" s="6"/>
    </row>
    <row r="39" spans="1:20" s="7" customFormat="1" ht="63.75" x14ac:dyDescent="0.2">
      <c r="A39" s="166">
        <v>31</v>
      </c>
      <c r="B39" s="116" t="s">
        <v>45</v>
      </c>
      <c r="C39" s="122" t="s">
        <v>98</v>
      </c>
      <c r="D39" s="135" t="s">
        <v>113</v>
      </c>
      <c r="E39" s="140" t="s">
        <v>114</v>
      </c>
      <c r="F39" s="124">
        <f t="shared" si="0"/>
        <v>0</v>
      </c>
      <c r="G39" s="100"/>
      <c r="H39" s="100"/>
      <c r="I39" s="100"/>
      <c r="J39" s="124">
        <f t="shared" si="1"/>
        <v>0</v>
      </c>
      <c r="K39" s="128" t="s">
        <v>304</v>
      </c>
      <c r="L39" s="94"/>
      <c r="M39" s="6"/>
      <c r="N39" s="3"/>
      <c r="O39" s="6"/>
      <c r="P39" s="6"/>
      <c r="Q39" s="6"/>
      <c r="R39" s="6"/>
      <c r="S39" s="6"/>
      <c r="T39" s="6"/>
    </row>
    <row r="40" spans="1:20" ht="63.75" x14ac:dyDescent="0.2">
      <c r="A40" s="166">
        <v>32</v>
      </c>
      <c r="B40" s="116" t="s">
        <v>46</v>
      </c>
      <c r="C40" s="122" t="s">
        <v>169</v>
      </c>
      <c r="D40" s="135" t="s">
        <v>113</v>
      </c>
      <c r="E40" s="123"/>
      <c r="F40" s="124">
        <f t="shared" si="0"/>
        <v>1</v>
      </c>
      <c r="G40" s="124"/>
      <c r="H40" s="124"/>
      <c r="I40" s="124"/>
      <c r="J40" s="124">
        <f t="shared" si="1"/>
        <v>1</v>
      </c>
      <c r="K40" s="128" t="s">
        <v>305</v>
      </c>
      <c r="L40" s="47"/>
      <c r="M40" s="19"/>
      <c r="N40" s="3"/>
      <c r="O40" s="19"/>
      <c r="P40" s="19"/>
      <c r="Q40" s="19"/>
      <c r="R40" s="19"/>
      <c r="S40" s="19"/>
      <c r="T40" s="19"/>
    </row>
    <row r="41" spans="1:20" s="7" customFormat="1" ht="78" customHeight="1" x14ac:dyDescent="0.2">
      <c r="A41" s="166">
        <v>33</v>
      </c>
      <c r="B41" s="116" t="s">
        <v>47</v>
      </c>
      <c r="C41" s="122" t="s">
        <v>169</v>
      </c>
      <c r="D41" s="135" t="s">
        <v>113</v>
      </c>
      <c r="E41" s="123"/>
      <c r="F41" s="124">
        <f t="shared" si="0"/>
        <v>1</v>
      </c>
      <c r="G41" s="124"/>
      <c r="H41" s="124"/>
      <c r="I41" s="124"/>
      <c r="J41" s="124">
        <f t="shared" si="1"/>
        <v>1</v>
      </c>
      <c r="K41" s="128" t="s">
        <v>131</v>
      </c>
      <c r="L41" s="47"/>
      <c r="M41" s="6"/>
      <c r="N41" s="3"/>
      <c r="O41" s="6"/>
      <c r="P41" s="6"/>
      <c r="Q41" s="6"/>
      <c r="R41" s="6"/>
      <c r="S41" s="6"/>
      <c r="T41" s="6"/>
    </row>
    <row r="42" spans="1:20" s="7" customFormat="1" ht="80.25" customHeight="1" x14ac:dyDescent="0.2">
      <c r="A42" s="166">
        <v>34</v>
      </c>
      <c r="B42" s="116" t="s">
        <v>48</v>
      </c>
      <c r="C42" s="122" t="s">
        <v>169</v>
      </c>
      <c r="D42" s="135" t="s">
        <v>113</v>
      </c>
      <c r="E42" s="123"/>
      <c r="F42" s="124">
        <f t="shared" si="0"/>
        <v>1</v>
      </c>
      <c r="G42" s="124"/>
      <c r="H42" s="124"/>
      <c r="I42" s="124"/>
      <c r="J42" s="124">
        <f t="shared" si="1"/>
        <v>1</v>
      </c>
      <c r="K42" s="128" t="s">
        <v>310</v>
      </c>
      <c r="L42" s="47"/>
      <c r="M42" s="6"/>
      <c r="N42" s="3"/>
      <c r="O42" s="6"/>
      <c r="P42" s="6"/>
      <c r="Q42" s="6"/>
      <c r="R42" s="6"/>
      <c r="S42" s="6"/>
      <c r="T42" s="6"/>
    </row>
    <row r="43" spans="1:20" s="7" customFormat="1" ht="38.25" x14ac:dyDescent="0.2">
      <c r="A43" s="166">
        <v>35</v>
      </c>
      <c r="B43" s="116" t="s">
        <v>49</v>
      </c>
      <c r="C43" s="122" t="s">
        <v>99</v>
      </c>
      <c r="D43" s="135" t="s">
        <v>112</v>
      </c>
      <c r="E43" s="123"/>
      <c r="F43" s="124">
        <f t="shared" si="0"/>
        <v>0</v>
      </c>
      <c r="G43" s="124"/>
      <c r="H43" s="124"/>
      <c r="I43" s="124"/>
      <c r="J43" s="124">
        <f t="shared" si="1"/>
        <v>0</v>
      </c>
      <c r="K43" s="128" t="s">
        <v>322</v>
      </c>
      <c r="L43" s="125" t="s">
        <v>115</v>
      </c>
      <c r="M43" s="6"/>
      <c r="N43" s="3"/>
      <c r="O43" s="6"/>
      <c r="P43" s="6"/>
      <c r="Q43" s="6"/>
      <c r="R43" s="6"/>
      <c r="S43" s="6"/>
      <c r="T43" s="6"/>
    </row>
    <row r="44" spans="1:20" s="7" customFormat="1" ht="63.75" x14ac:dyDescent="0.2">
      <c r="A44" s="121">
        <v>36</v>
      </c>
      <c r="B44" s="116" t="s">
        <v>51</v>
      </c>
      <c r="C44" s="122" t="s">
        <v>169</v>
      </c>
      <c r="D44" s="135" t="s">
        <v>113</v>
      </c>
      <c r="E44" s="123"/>
      <c r="F44" s="124">
        <f t="shared" si="0"/>
        <v>1</v>
      </c>
      <c r="G44" s="124"/>
      <c r="H44" s="124"/>
      <c r="I44" s="124"/>
      <c r="J44" s="124">
        <f t="shared" si="1"/>
        <v>1</v>
      </c>
      <c r="K44" s="128" t="s">
        <v>328</v>
      </c>
      <c r="L44" s="47"/>
      <c r="M44" s="6"/>
      <c r="N44" s="3"/>
      <c r="O44" s="6"/>
      <c r="P44" s="6"/>
      <c r="Q44" s="6"/>
      <c r="R44" s="6"/>
      <c r="S44" s="6"/>
      <c r="T44" s="6"/>
    </row>
    <row r="45" spans="1:20" s="7" customFormat="1" ht="71.25" customHeight="1" x14ac:dyDescent="0.2">
      <c r="A45" s="121">
        <v>37</v>
      </c>
      <c r="B45" s="116" t="s">
        <v>52</v>
      </c>
      <c r="C45" s="122" t="s">
        <v>99</v>
      </c>
      <c r="D45" s="135"/>
      <c r="E45" s="123"/>
      <c r="F45" s="124">
        <f t="shared" si="0"/>
        <v>0</v>
      </c>
      <c r="G45" s="124"/>
      <c r="H45" s="124"/>
      <c r="I45" s="124"/>
      <c r="J45" s="124">
        <f t="shared" si="1"/>
        <v>0</v>
      </c>
      <c r="K45" s="128" t="s">
        <v>334</v>
      </c>
      <c r="L45" s="125" t="s">
        <v>335</v>
      </c>
      <c r="M45" s="6"/>
      <c r="N45" s="3"/>
      <c r="O45" s="6"/>
      <c r="P45" s="6"/>
      <c r="Q45" s="6"/>
      <c r="R45" s="6"/>
      <c r="S45" s="6"/>
      <c r="T45" s="6"/>
    </row>
    <row r="46" spans="1:20" ht="63.75" x14ac:dyDescent="0.2">
      <c r="A46" s="121">
        <v>38</v>
      </c>
      <c r="B46" s="116" t="s">
        <v>53</v>
      </c>
      <c r="C46" s="122" t="s">
        <v>169</v>
      </c>
      <c r="D46" s="135" t="s">
        <v>120</v>
      </c>
      <c r="E46" s="123" t="s">
        <v>221</v>
      </c>
      <c r="F46" s="124">
        <f t="shared" si="0"/>
        <v>1</v>
      </c>
      <c r="G46" s="124"/>
      <c r="H46" s="124"/>
      <c r="I46" s="124"/>
      <c r="J46" s="124">
        <f t="shared" si="1"/>
        <v>1</v>
      </c>
      <c r="K46" s="128" t="s">
        <v>337</v>
      </c>
      <c r="L46" s="125" t="s">
        <v>336</v>
      </c>
      <c r="M46" s="19"/>
      <c r="N46" s="3"/>
      <c r="O46" s="19"/>
      <c r="P46" s="19"/>
      <c r="Q46" s="19"/>
      <c r="R46" s="19"/>
      <c r="S46" s="19"/>
      <c r="T46" s="19"/>
    </row>
    <row r="47" spans="1:20" ht="45" customHeight="1" x14ac:dyDescent="0.2">
      <c r="A47" s="121">
        <v>39</v>
      </c>
      <c r="B47" s="116" t="s">
        <v>50</v>
      </c>
      <c r="C47" s="122" t="s">
        <v>99</v>
      </c>
      <c r="D47" s="135" t="s">
        <v>112</v>
      </c>
      <c r="E47" s="123"/>
      <c r="F47" s="124">
        <f t="shared" si="0"/>
        <v>0</v>
      </c>
      <c r="G47" s="124"/>
      <c r="H47" s="124"/>
      <c r="I47" s="124"/>
      <c r="J47" s="124">
        <f t="shared" si="1"/>
        <v>0</v>
      </c>
      <c r="K47" s="128" t="s">
        <v>340</v>
      </c>
      <c r="L47" s="125" t="s">
        <v>341</v>
      </c>
    </row>
    <row r="48" spans="1:20" ht="85.5" customHeight="1" x14ac:dyDescent="0.2">
      <c r="A48" s="121">
        <v>40</v>
      </c>
      <c r="B48" s="116" t="s">
        <v>54</v>
      </c>
      <c r="C48" s="122" t="s">
        <v>169</v>
      </c>
      <c r="D48" s="135" t="s">
        <v>113</v>
      </c>
      <c r="E48" s="123"/>
      <c r="F48" s="124">
        <f t="shared" si="0"/>
        <v>1</v>
      </c>
      <c r="G48" s="124"/>
      <c r="H48" s="124"/>
      <c r="I48" s="124"/>
      <c r="J48" s="124">
        <f t="shared" si="1"/>
        <v>1</v>
      </c>
      <c r="K48" s="128" t="s">
        <v>344</v>
      </c>
      <c r="L48" s="47"/>
    </row>
    <row r="49" spans="1:12" ht="51" x14ac:dyDescent="0.2">
      <c r="A49" s="121">
        <v>41</v>
      </c>
      <c r="B49" s="116" t="s">
        <v>55</v>
      </c>
      <c r="C49" s="122" t="s">
        <v>99</v>
      </c>
      <c r="D49" s="135" t="s">
        <v>113</v>
      </c>
      <c r="E49" s="140" t="s">
        <v>114</v>
      </c>
      <c r="F49" s="124">
        <f t="shared" si="0"/>
        <v>0</v>
      </c>
      <c r="G49" s="124"/>
      <c r="H49" s="124"/>
      <c r="I49" s="124"/>
      <c r="J49" s="124">
        <f t="shared" si="1"/>
        <v>0</v>
      </c>
      <c r="K49" s="128" t="s">
        <v>352</v>
      </c>
      <c r="L49" s="94"/>
    </row>
    <row r="50" spans="1:12" ht="73.5" customHeight="1" x14ac:dyDescent="0.2">
      <c r="A50" s="121">
        <v>42</v>
      </c>
      <c r="B50" s="116" t="s">
        <v>56</v>
      </c>
      <c r="C50" s="122" t="s">
        <v>99</v>
      </c>
      <c r="D50" s="135" t="s">
        <v>112</v>
      </c>
      <c r="E50" s="123"/>
      <c r="F50" s="124">
        <f t="shared" si="0"/>
        <v>0</v>
      </c>
      <c r="G50" s="124"/>
      <c r="H50" s="124"/>
      <c r="I50" s="124"/>
      <c r="J50" s="124">
        <f t="shared" si="1"/>
        <v>0</v>
      </c>
      <c r="K50" s="128" t="s">
        <v>355</v>
      </c>
      <c r="L50" s="125" t="s">
        <v>341</v>
      </c>
    </row>
    <row r="51" spans="1:12" x14ac:dyDescent="0.2">
      <c r="K51" s="97"/>
    </row>
    <row r="53" spans="1:12" x14ac:dyDescent="0.2">
      <c r="A53" s="13"/>
      <c r="B53" s="8"/>
      <c r="C53" s="8"/>
      <c r="D53" s="8"/>
      <c r="E53" s="8"/>
      <c r="F53" s="14"/>
      <c r="G53" s="14"/>
      <c r="H53" s="14"/>
      <c r="I53" s="14"/>
      <c r="J53" s="14"/>
      <c r="K53" s="14"/>
      <c r="L53" s="14"/>
    </row>
    <row r="57" spans="1:12" x14ac:dyDescent="0.2">
      <c r="A57" s="13"/>
      <c r="B57" s="8"/>
      <c r="C57" s="8"/>
      <c r="D57" s="8"/>
      <c r="E57" s="8"/>
      <c r="F57" s="14"/>
      <c r="G57" s="14"/>
      <c r="H57" s="14"/>
      <c r="I57" s="14"/>
      <c r="J57" s="14"/>
      <c r="K57" s="14"/>
      <c r="L57" s="14"/>
    </row>
    <row r="60" spans="1:12" x14ac:dyDescent="0.2">
      <c r="A60" s="13"/>
      <c r="B60" s="8"/>
      <c r="C60" s="8"/>
      <c r="D60" s="8"/>
      <c r="E60" s="8"/>
      <c r="F60" s="14"/>
      <c r="G60" s="14"/>
      <c r="H60" s="14"/>
      <c r="I60" s="14"/>
      <c r="J60" s="14"/>
      <c r="K60" s="14"/>
      <c r="L60" s="14"/>
    </row>
    <row r="64" spans="1:12" x14ac:dyDescent="0.2">
      <c r="A64" s="13"/>
      <c r="B64" s="8"/>
      <c r="C64" s="8"/>
      <c r="D64" s="8"/>
      <c r="E64" s="8"/>
      <c r="F64" s="14"/>
      <c r="G64" s="14"/>
      <c r="H64" s="14"/>
      <c r="I64" s="14"/>
      <c r="J64" s="14"/>
      <c r="K64" s="14"/>
      <c r="L64" s="14"/>
    </row>
    <row r="67" spans="1:12" x14ac:dyDescent="0.2">
      <c r="A67" s="13"/>
      <c r="B67" s="8"/>
      <c r="C67" s="8"/>
      <c r="D67" s="8"/>
      <c r="E67" s="8"/>
      <c r="F67" s="14"/>
      <c r="G67" s="14"/>
      <c r="H67" s="14"/>
      <c r="I67" s="14"/>
      <c r="J67" s="14"/>
      <c r="K67" s="14"/>
      <c r="L67" s="14"/>
    </row>
    <row r="71" spans="1:12" x14ac:dyDescent="0.2">
      <c r="A71" s="13"/>
      <c r="B71" s="8"/>
      <c r="C71" s="8"/>
      <c r="D71" s="8"/>
      <c r="E71" s="8"/>
      <c r="F71" s="14"/>
      <c r="G71" s="14"/>
      <c r="H71" s="14"/>
      <c r="I71" s="14"/>
      <c r="J71" s="14"/>
      <c r="K71" s="14"/>
      <c r="L71" s="14"/>
    </row>
  </sheetData>
  <mergeCells count="11">
    <mergeCell ref="A3:L3"/>
    <mergeCell ref="F4:J4"/>
    <mergeCell ref="G5:I5"/>
    <mergeCell ref="K4:K6"/>
    <mergeCell ref="L4:L6"/>
    <mergeCell ref="B5:B6"/>
    <mergeCell ref="A4:A6"/>
    <mergeCell ref="D5:D6"/>
    <mergeCell ref="E4:E6"/>
    <mergeCell ref="F5:F6"/>
    <mergeCell ref="J5:J6"/>
  </mergeCells>
  <dataValidations count="3">
    <dataValidation type="list" allowBlank="1" showInputMessage="1" showErrorMessage="1" sqref="G13">
      <formula1 xml:space="preserve"> Формат</formula1>
    </dataValidation>
    <dataValidation type="list" allowBlank="1" showInputMessage="1" showErrorMessage="1" sqref="G8:I11 G14:G50 H13:I50">
      <formula1>Формат</formula1>
    </dataValidation>
    <dataValidation type="list" allowBlank="1" showInputMessage="1" showErrorMessage="1" sqref="C8:C11 C13:C50">
      <formula1>$C$5:$C$6</formula1>
    </dataValidation>
  </dataValidations>
  <hyperlinks>
    <hyperlink ref="K8" r:id="rId1"/>
    <hyperlink ref="K17" r:id="rId2"/>
    <hyperlink ref="K24" r:id="rId3"/>
    <hyperlink ref="K27" r:id="rId4"/>
    <hyperlink ref="K28" r:id="rId5"/>
    <hyperlink ref="K34" r:id="rId6" display="http://novouzensk.ru/city/budget.php"/>
    <hyperlink ref="K45" r:id="rId7"/>
  </hyperlinks>
  <pageMargins left="0.51181102362204722" right="0.31496062992125984" top="0.15748031496062992" bottom="0.15748031496062992" header="0" footer="0"/>
  <pageSetup paperSize="9" scale="45" fitToHeight="0" orientation="landscape" r:id="rId8"/>
  <rowBreaks count="1" manualBreakCount="1">
    <brk id="20" max="11"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view="pageBreakPreview" zoomScaleNormal="100" zoomScaleSheetLayoutView="100" workbookViewId="0">
      <pane ySplit="6" topLeftCell="A7" activePane="bottomLeft" state="frozenSplit"/>
      <selection pane="bottomLeft" activeCell="I1" sqref="I1"/>
    </sheetView>
  </sheetViews>
  <sheetFormatPr defaultRowHeight="12.75" x14ac:dyDescent="0.2"/>
  <cols>
    <col min="1" max="1" width="4.28515625" style="12" customWidth="1"/>
    <col min="2" max="2" width="26" style="22" customWidth="1"/>
    <col min="3" max="3" width="38.5703125" style="22" customWidth="1"/>
    <col min="4" max="4" width="24.140625" style="22" customWidth="1"/>
    <col min="5" max="5" width="8.140625" style="11" customWidth="1"/>
    <col min="6" max="6" width="16.140625" style="11" customWidth="1"/>
    <col min="7" max="7" width="8.5703125" style="11" customWidth="1"/>
    <col min="8" max="8" width="49.7109375" style="11" customWidth="1"/>
    <col min="9" max="9" width="77.85546875" style="11" customWidth="1"/>
    <col min="10" max="10" width="9.140625" style="22"/>
    <col min="11" max="11" width="40" style="26" customWidth="1"/>
    <col min="12" max="16384" width="9.140625" style="22"/>
  </cols>
  <sheetData>
    <row r="1" spans="1:17" s="19" customFormat="1" ht="28.5" customHeight="1" x14ac:dyDescent="0.2">
      <c r="A1" s="81" t="s">
        <v>359</v>
      </c>
      <c r="B1" s="44"/>
      <c r="C1" s="44"/>
      <c r="D1" s="44"/>
      <c r="E1" s="44"/>
      <c r="F1" s="44"/>
      <c r="G1" s="44"/>
      <c r="H1" s="44"/>
      <c r="I1" s="44"/>
      <c r="J1" s="3"/>
    </row>
    <row r="2" spans="1:17" ht="15" customHeight="1" x14ac:dyDescent="0.2">
      <c r="A2" s="17" t="s">
        <v>17</v>
      </c>
      <c r="B2" s="17"/>
      <c r="C2" s="23"/>
      <c r="D2" s="23"/>
      <c r="E2" s="23"/>
      <c r="F2" s="23"/>
      <c r="G2" s="23"/>
      <c r="H2" s="23"/>
      <c r="I2" s="23"/>
      <c r="J2" s="26"/>
      <c r="K2" s="22"/>
    </row>
    <row r="3" spans="1:17" s="51" customFormat="1" ht="29.25" customHeight="1" x14ac:dyDescent="0.25">
      <c r="A3" s="187" t="str">
        <f>'Методика IV этап'!B27</f>
        <v xml:space="preserve">В целях оценки показателя учитывается публикация информации об участии муниципального образования в федеральных или региональных конкурсах по бюджетной тематике на портале (сайте).
В опубликованных сведениях в обязательном порядке должны быть указаны его наименование, организатор(-ы), сроки проведения, а также достигнутые результаты.
</v>
      </c>
      <c r="B3" s="187"/>
      <c r="C3" s="187"/>
      <c r="D3" s="187"/>
      <c r="E3" s="187"/>
      <c r="F3" s="187"/>
      <c r="G3" s="187"/>
      <c r="H3" s="187"/>
      <c r="I3" s="187"/>
      <c r="J3" s="50"/>
    </row>
    <row r="4" spans="1:17" ht="63.75" x14ac:dyDescent="0.2">
      <c r="A4" s="188" t="s">
        <v>4</v>
      </c>
      <c r="B4" s="112" t="s">
        <v>15</v>
      </c>
      <c r="C4" s="112" t="str">
        <f>'Методика IV этап'!B26</f>
        <v>Участие муниципального образования в проводимых в текущем году федеральных и (или) региональных конкурсах по бюджетной тематике и  опубликование информации об этом  на портале (сайте).</v>
      </c>
      <c r="D4" s="188" t="s">
        <v>66</v>
      </c>
      <c r="E4" s="188" t="s">
        <v>110</v>
      </c>
      <c r="F4" s="188"/>
      <c r="G4" s="188"/>
      <c r="H4" s="188" t="s">
        <v>3</v>
      </c>
      <c r="I4" s="188" t="s">
        <v>62</v>
      </c>
      <c r="J4" s="19"/>
      <c r="K4" s="27"/>
      <c r="L4" s="19"/>
      <c r="M4" s="19"/>
      <c r="N4" s="19"/>
      <c r="O4" s="19"/>
      <c r="P4" s="19"/>
      <c r="Q4" s="19"/>
    </row>
    <row r="5" spans="1:17" s="10" customFormat="1" ht="27" x14ac:dyDescent="0.2">
      <c r="A5" s="188"/>
      <c r="B5" s="188" t="s">
        <v>7</v>
      </c>
      <c r="C5" s="113" t="str">
        <f>'Методика IV этап'!B28</f>
        <v xml:space="preserve">Опубликована  </v>
      </c>
      <c r="D5" s="188"/>
      <c r="E5" s="191" t="s">
        <v>13</v>
      </c>
      <c r="F5" s="113" t="s">
        <v>14</v>
      </c>
      <c r="G5" s="191" t="s">
        <v>12</v>
      </c>
      <c r="H5" s="188"/>
      <c r="I5" s="188"/>
      <c r="J5" s="9"/>
      <c r="K5" s="28"/>
      <c r="L5" s="9"/>
      <c r="M5" s="9"/>
      <c r="N5" s="9"/>
      <c r="O5" s="9"/>
      <c r="P5" s="9"/>
      <c r="Q5" s="9"/>
    </row>
    <row r="6" spans="1:17" s="10" customFormat="1" ht="27" x14ac:dyDescent="0.2">
      <c r="A6" s="188"/>
      <c r="B6" s="188"/>
      <c r="C6" s="113" t="str">
        <f>'Методика IV этап'!B29</f>
        <v>Не опубликована или не отвечает требованиям</v>
      </c>
      <c r="D6" s="188"/>
      <c r="E6" s="191"/>
      <c r="F6" s="113" t="s">
        <v>111</v>
      </c>
      <c r="G6" s="191"/>
      <c r="H6" s="188"/>
      <c r="I6" s="188"/>
      <c r="J6" s="9"/>
      <c r="K6" s="28"/>
      <c r="L6" s="9"/>
      <c r="M6" s="9"/>
      <c r="N6" s="9"/>
      <c r="O6" s="9"/>
      <c r="P6" s="9"/>
      <c r="Q6" s="9"/>
    </row>
    <row r="7" spans="1:17" s="16" customFormat="1" x14ac:dyDescent="0.2">
      <c r="A7" s="54"/>
      <c r="B7" s="55" t="s">
        <v>189</v>
      </c>
      <c r="C7" s="62"/>
      <c r="D7" s="60"/>
      <c r="E7" s="63"/>
      <c r="F7" s="63"/>
      <c r="G7" s="63"/>
      <c r="H7" s="64"/>
      <c r="I7" s="64"/>
      <c r="J7" s="15"/>
      <c r="K7" s="25"/>
      <c r="L7" s="15"/>
      <c r="M7" s="15"/>
      <c r="N7" s="15"/>
      <c r="O7" s="15"/>
      <c r="P7" s="15"/>
      <c r="Q7" s="15"/>
    </row>
    <row r="8" spans="1:17" s="117" customFormat="1" ht="25.5" x14ac:dyDescent="0.2">
      <c r="A8" s="121">
        <v>1</v>
      </c>
      <c r="B8" s="116" t="s">
        <v>20</v>
      </c>
      <c r="C8" s="122" t="s">
        <v>167</v>
      </c>
      <c r="D8" s="123"/>
      <c r="E8" s="124">
        <f>IF(C8=$C$5,1,0)</f>
        <v>1</v>
      </c>
      <c r="F8" s="124"/>
      <c r="G8" s="124">
        <f>E8*(1-F8)</f>
        <v>1</v>
      </c>
      <c r="H8" s="128" t="s">
        <v>174</v>
      </c>
      <c r="I8" s="125"/>
      <c r="J8" s="126"/>
      <c r="K8" s="126"/>
      <c r="L8" s="126"/>
      <c r="M8" s="126"/>
      <c r="N8" s="126"/>
      <c r="O8" s="126"/>
      <c r="P8" s="126"/>
      <c r="Q8" s="126"/>
    </row>
    <row r="9" spans="1:17" s="117" customFormat="1" ht="25.5" x14ac:dyDescent="0.2">
      <c r="A9" s="121">
        <v>2</v>
      </c>
      <c r="B9" s="116" t="s">
        <v>172</v>
      </c>
      <c r="C9" s="122" t="s">
        <v>168</v>
      </c>
      <c r="D9" s="135"/>
      <c r="E9" s="124">
        <f>IF(C9=$C$5,1,0)</f>
        <v>0</v>
      </c>
      <c r="F9" s="124"/>
      <c r="G9" s="124">
        <f t="shared" ref="G9:G50" si="0">E9*(1-F9)</f>
        <v>0</v>
      </c>
      <c r="H9" s="127"/>
      <c r="I9" s="138"/>
      <c r="J9" s="126"/>
      <c r="K9" s="126"/>
      <c r="L9" s="126"/>
      <c r="M9" s="126"/>
      <c r="N9" s="126"/>
      <c r="O9" s="126"/>
      <c r="P9" s="126"/>
      <c r="Q9" s="126"/>
    </row>
    <row r="10" spans="1:17" s="117" customFormat="1" ht="25.5" x14ac:dyDescent="0.2">
      <c r="A10" s="121">
        <v>3</v>
      </c>
      <c r="B10" s="116" t="s">
        <v>133</v>
      </c>
      <c r="C10" s="122" t="s">
        <v>168</v>
      </c>
      <c r="D10" s="130"/>
      <c r="E10" s="124">
        <f>IF(C10=$C$5,1,0)</f>
        <v>0</v>
      </c>
      <c r="F10" s="124"/>
      <c r="G10" s="124">
        <f t="shared" si="0"/>
        <v>0</v>
      </c>
      <c r="H10" s="141"/>
      <c r="I10" s="125"/>
      <c r="J10" s="126"/>
      <c r="K10" s="126"/>
      <c r="L10" s="126"/>
      <c r="M10" s="126"/>
      <c r="N10" s="126"/>
      <c r="O10" s="126"/>
      <c r="P10" s="126"/>
      <c r="Q10" s="126"/>
    </row>
    <row r="11" spans="1:17" s="7" customFormat="1" ht="25.5" x14ac:dyDescent="0.2">
      <c r="A11" s="121">
        <v>4</v>
      </c>
      <c r="B11" s="116" t="s">
        <v>173</v>
      </c>
      <c r="C11" s="122" t="s">
        <v>168</v>
      </c>
      <c r="D11" s="142"/>
      <c r="E11" s="124">
        <f>IF(C11=$C$5,1,0)</f>
        <v>0</v>
      </c>
      <c r="F11" s="124"/>
      <c r="G11" s="124">
        <f t="shared" si="0"/>
        <v>0</v>
      </c>
      <c r="H11" s="127"/>
      <c r="I11" s="122"/>
      <c r="J11" s="6"/>
      <c r="K11" s="3"/>
      <c r="L11" s="6"/>
      <c r="M11" s="6"/>
      <c r="N11" s="6"/>
      <c r="O11" s="6"/>
      <c r="P11" s="6"/>
      <c r="Q11" s="6"/>
    </row>
    <row r="12" spans="1:17" s="146" customFormat="1" x14ac:dyDescent="0.2">
      <c r="A12" s="143"/>
      <c r="B12" s="55" t="s">
        <v>60</v>
      </c>
      <c r="C12" s="60"/>
      <c r="D12" s="60"/>
      <c r="E12" s="58"/>
      <c r="F12" s="63"/>
      <c r="G12" s="64"/>
      <c r="H12" s="144"/>
      <c r="I12" s="144"/>
      <c r="J12" s="145"/>
      <c r="K12" s="145"/>
      <c r="L12" s="145"/>
      <c r="M12" s="145"/>
      <c r="N12" s="145"/>
      <c r="O12" s="145"/>
      <c r="P12" s="145"/>
      <c r="Q12" s="145"/>
    </row>
    <row r="13" spans="1:17" s="36" customFormat="1" ht="25.5" x14ac:dyDescent="0.2">
      <c r="A13" s="121">
        <v>5</v>
      </c>
      <c r="B13" s="116" t="s">
        <v>21</v>
      </c>
      <c r="C13" s="122" t="s">
        <v>168</v>
      </c>
      <c r="D13" s="147"/>
      <c r="E13" s="124">
        <f t="shared" ref="E13:E50" si="1">IF(C13=$C$5,1,0)</f>
        <v>0</v>
      </c>
      <c r="F13" s="124"/>
      <c r="G13" s="124">
        <f t="shared" si="0"/>
        <v>0</v>
      </c>
      <c r="H13" s="151"/>
      <c r="I13" s="122"/>
      <c r="J13" s="34"/>
      <c r="K13" s="35"/>
      <c r="L13" s="34"/>
      <c r="M13" s="34"/>
      <c r="N13" s="34"/>
      <c r="O13" s="34"/>
      <c r="P13" s="34"/>
      <c r="Q13" s="34"/>
    </row>
    <row r="14" spans="1:17" s="157" customFormat="1" ht="25.5" x14ac:dyDescent="0.2">
      <c r="A14" s="121">
        <v>6</v>
      </c>
      <c r="B14" s="116" t="s">
        <v>23</v>
      </c>
      <c r="C14" s="122" t="s">
        <v>168</v>
      </c>
      <c r="D14" s="123"/>
      <c r="E14" s="124">
        <f t="shared" si="1"/>
        <v>0</v>
      </c>
      <c r="F14" s="124"/>
      <c r="G14" s="124">
        <f t="shared" si="0"/>
        <v>0</v>
      </c>
      <c r="H14" s="127"/>
      <c r="I14" s="122"/>
      <c r="J14" s="156"/>
      <c r="K14" s="156"/>
      <c r="L14" s="156"/>
      <c r="M14" s="156"/>
      <c r="N14" s="156"/>
      <c r="O14" s="156"/>
      <c r="P14" s="156"/>
      <c r="Q14" s="156"/>
    </row>
    <row r="15" spans="1:17" s="36" customFormat="1" ht="65.25" customHeight="1" x14ac:dyDescent="0.2">
      <c r="A15" s="121">
        <v>7</v>
      </c>
      <c r="B15" s="116" t="s">
        <v>22</v>
      </c>
      <c r="C15" s="122" t="s">
        <v>168</v>
      </c>
      <c r="D15" s="123"/>
      <c r="E15" s="124">
        <f t="shared" si="1"/>
        <v>0</v>
      </c>
      <c r="F15" s="124"/>
      <c r="G15" s="124">
        <f t="shared" si="0"/>
        <v>0</v>
      </c>
      <c r="H15" s="128" t="s">
        <v>203</v>
      </c>
      <c r="I15" s="125" t="s">
        <v>210</v>
      </c>
      <c r="J15" s="34"/>
      <c r="K15" s="35"/>
      <c r="L15" s="34"/>
      <c r="M15" s="34"/>
      <c r="N15" s="34"/>
      <c r="O15" s="34"/>
      <c r="P15" s="34"/>
      <c r="Q15" s="34"/>
    </row>
    <row r="16" spans="1:17" s="157" customFormat="1" ht="25.5" x14ac:dyDescent="0.2">
      <c r="A16" s="121">
        <v>8</v>
      </c>
      <c r="B16" s="116" t="s">
        <v>24</v>
      </c>
      <c r="C16" s="122" t="s">
        <v>168</v>
      </c>
      <c r="D16" s="123"/>
      <c r="E16" s="124">
        <f t="shared" si="1"/>
        <v>0</v>
      </c>
      <c r="F16" s="124"/>
      <c r="G16" s="124">
        <f t="shared" si="0"/>
        <v>0</v>
      </c>
      <c r="H16" s="127"/>
      <c r="I16" s="122"/>
      <c r="J16" s="156"/>
      <c r="K16" s="156"/>
      <c r="L16" s="156"/>
      <c r="M16" s="156"/>
      <c r="N16" s="156"/>
      <c r="O16" s="156"/>
      <c r="P16" s="156"/>
      <c r="Q16" s="156"/>
    </row>
    <row r="17" spans="1:17" s="36" customFormat="1" ht="38.25" x14ac:dyDescent="0.2">
      <c r="A17" s="121">
        <v>9</v>
      </c>
      <c r="B17" s="116" t="s">
        <v>25</v>
      </c>
      <c r="C17" s="122" t="s">
        <v>167</v>
      </c>
      <c r="D17" s="147"/>
      <c r="E17" s="124">
        <f t="shared" si="1"/>
        <v>1</v>
      </c>
      <c r="F17" s="124"/>
      <c r="G17" s="124">
        <f t="shared" si="0"/>
        <v>1</v>
      </c>
      <c r="H17" s="128" t="s">
        <v>216</v>
      </c>
      <c r="I17" s="95"/>
      <c r="J17" s="34"/>
      <c r="K17" s="35"/>
      <c r="L17" s="34"/>
      <c r="M17" s="34"/>
      <c r="N17" s="34"/>
      <c r="O17" s="34"/>
      <c r="P17" s="34"/>
      <c r="Q17" s="34"/>
    </row>
    <row r="18" spans="1:17" s="36" customFormat="1" ht="60" customHeight="1" x14ac:dyDescent="0.2">
      <c r="A18" s="121">
        <v>10</v>
      </c>
      <c r="B18" s="116" t="s">
        <v>26</v>
      </c>
      <c r="C18" s="122" t="s">
        <v>167</v>
      </c>
      <c r="D18" s="123"/>
      <c r="E18" s="124">
        <f t="shared" si="1"/>
        <v>1</v>
      </c>
      <c r="F18" s="124"/>
      <c r="G18" s="124">
        <f t="shared" si="0"/>
        <v>1</v>
      </c>
      <c r="H18" s="128" t="s">
        <v>218</v>
      </c>
      <c r="I18" s="125" t="s">
        <v>219</v>
      </c>
      <c r="J18" s="34"/>
      <c r="K18" s="35"/>
      <c r="L18" s="34"/>
      <c r="M18" s="34"/>
      <c r="N18" s="34"/>
      <c r="O18" s="34"/>
      <c r="P18" s="34"/>
      <c r="Q18" s="34"/>
    </row>
    <row r="19" spans="1:17" s="157" customFormat="1" ht="25.5" x14ac:dyDescent="0.2">
      <c r="A19" s="121">
        <v>11</v>
      </c>
      <c r="B19" s="116" t="s">
        <v>61</v>
      </c>
      <c r="C19" s="122" t="s">
        <v>168</v>
      </c>
      <c r="D19" s="123"/>
      <c r="E19" s="124">
        <f t="shared" si="1"/>
        <v>0</v>
      </c>
      <c r="F19" s="124"/>
      <c r="G19" s="124">
        <f t="shared" si="0"/>
        <v>0</v>
      </c>
      <c r="H19" s="151"/>
      <c r="I19" s="125"/>
      <c r="J19" s="156"/>
      <c r="K19" s="156"/>
      <c r="L19" s="156"/>
      <c r="M19" s="156"/>
      <c r="N19" s="156"/>
      <c r="O19" s="156"/>
      <c r="P19" s="156"/>
      <c r="Q19" s="156"/>
    </row>
    <row r="20" spans="1:17" s="36" customFormat="1" ht="25.5" x14ac:dyDescent="0.2">
      <c r="A20" s="121">
        <v>12</v>
      </c>
      <c r="B20" s="116" t="s">
        <v>27</v>
      </c>
      <c r="C20" s="122" t="s">
        <v>168</v>
      </c>
      <c r="D20" s="147"/>
      <c r="E20" s="124">
        <f t="shared" si="1"/>
        <v>0</v>
      </c>
      <c r="F20" s="124"/>
      <c r="G20" s="124">
        <f t="shared" si="0"/>
        <v>0</v>
      </c>
      <c r="H20" s="108"/>
      <c r="I20" s="94"/>
      <c r="J20" s="34"/>
      <c r="K20" s="35"/>
      <c r="L20" s="34"/>
      <c r="M20" s="34"/>
      <c r="N20" s="34"/>
      <c r="O20" s="34"/>
      <c r="P20" s="34"/>
      <c r="Q20" s="34"/>
    </row>
    <row r="21" spans="1:17" s="157" customFormat="1" ht="25.5" x14ac:dyDescent="0.2">
      <c r="A21" s="121">
        <v>13</v>
      </c>
      <c r="B21" s="116" t="s">
        <v>28</v>
      </c>
      <c r="C21" s="122" t="s">
        <v>168</v>
      </c>
      <c r="D21" s="147"/>
      <c r="E21" s="124">
        <f t="shared" si="1"/>
        <v>0</v>
      </c>
      <c r="F21" s="124"/>
      <c r="G21" s="124">
        <f t="shared" si="0"/>
        <v>0</v>
      </c>
      <c r="H21" s="127"/>
      <c r="I21" s="122"/>
      <c r="J21" s="156"/>
      <c r="K21" s="156"/>
      <c r="L21" s="156"/>
      <c r="M21" s="156"/>
      <c r="N21" s="156"/>
      <c r="O21" s="156"/>
      <c r="P21" s="156"/>
      <c r="Q21" s="156"/>
    </row>
    <row r="22" spans="1:17" s="36" customFormat="1" ht="56.25" customHeight="1" x14ac:dyDescent="0.2">
      <c r="A22" s="121">
        <v>14</v>
      </c>
      <c r="B22" s="116" t="s">
        <v>65</v>
      </c>
      <c r="C22" s="122" t="s">
        <v>168</v>
      </c>
      <c r="D22" s="147"/>
      <c r="E22" s="124">
        <f t="shared" si="1"/>
        <v>0</v>
      </c>
      <c r="F22" s="124"/>
      <c r="G22" s="124">
        <f t="shared" si="0"/>
        <v>0</v>
      </c>
      <c r="H22" s="128" t="s">
        <v>237</v>
      </c>
      <c r="I22" s="125" t="s">
        <v>238</v>
      </c>
      <c r="J22" s="34"/>
      <c r="K22" s="35"/>
      <c r="L22" s="34"/>
      <c r="M22" s="34"/>
      <c r="N22" s="34"/>
      <c r="O22" s="34"/>
      <c r="P22" s="34"/>
      <c r="Q22" s="34"/>
    </row>
    <row r="23" spans="1:17" s="36" customFormat="1" ht="62.25" customHeight="1" x14ac:dyDescent="0.2">
      <c r="A23" s="121">
        <v>15</v>
      </c>
      <c r="B23" s="116" t="s">
        <v>29</v>
      </c>
      <c r="C23" s="122" t="s">
        <v>168</v>
      </c>
      <c r="D23" s="147"/>
      <c r="E23" s="124">
        <f t="shared" si="1"/>
        <v>0</v>
      </c>
      <c r="F23" s="124"/>
      <c r="G23" s="124">
        <f t="shared" si="0"/>
        <v>0</v>
      </c>
      <c r="H23" s="128" t="s">
        <v>242</v>
      </c>
      <c r="I23" s="125" t="s">
        <v>238</v>
      </c>
      <c r="J23" s="34"/>
      <c r="K23" s="35"/>
      <c r="L23" s="34"/>
      <c r="M23" s="34"/>
      <c r="N23" s="34"/>
      <c r="O23" s="34"/>
      <c r="P23" s="34"/>
      <c r="Q23" s="34"/>
    </row>
    <row r="24" spans="1:17" s="157" customFormat="1" ht="14.25" customHeight="1" x14ac:dyDescent="0.2">
      <c r="A24" s="121">
        <v>16</v>
      </c>
      <c r="B24" s="116" t="s">
        <v>30</v>
      </c>
      <c r="C24" s="122" t="s">
        <v>168</v>
      </c>
      <c r="D24" s="147"/>
      <c r="E24" s="124">
        <f t="shared" si="1"/>
        <v>0</v>
      </c>
      <c r="F24" s="124"/>
      <c r="G24" s="124">
        <f t="shared" si="0"/>
        <v>0</v>
      </c>
      <c r="H24" s="127"/>
      <c r="I24" s="122"/>
      <c r="J24" s="156"/>
      <c r="K24" s="156"/>
      <c r="L24" s="156"/>
      <c r="M24" s="156"/>
      <c r="N24" s="156"/>
      <c r="O24" s="156"/>
      <c r="P24" s="156"/>
      <c r="Q24" s="156"/>
    </row>
    <row r="25" spans="1:17" s="36" customFormat="1" ht="25.5" x14ac:dyDescent="0.2">
      <c r="A25" s="121">
        <v>17</v>
      </c>
      <c r="B25" s="116" t="s">
        <v>31</v>
      </c>
      <c r="C25" s="122" t="s">
        <v>168</v>
      </c>
      <c r="D25" s="147"/>
      <c r="E25" s="124">
        <f t="shared" si="1"/>
        <v>0</v>
      </c>
      <c r="F25" s="124"/>
      <c r="G25" s="124">
        <f t="shared" si="0"/>
        <v>0</v>
      </c>
      <c r="H25" s="108"/>
      <c r="I25" s="96"/>
      <c r="J25" s="34"/>
      <c r="K25" s="35"/>
      <c r="L25" s="34"/>
      <c r="M25" s="34"/>
      <c r="N25" s="34"/>
      <c r="O25" s="34"/>
      <c r="P25" s="34"/>
      <c r="Q25" s="34"/>
    </row>
    <row r="26" spans="1:17" s="157" customFormat="1" ht="25.5" x14ac:dyDescent="0.2">
      <c r="A26" s="121">
        <v>18</v>
      </c>
      <c r="B26" s="116" t="s">
        <v>32</v>
      </c>
      <c r="C26" s="122" t="s">
        <v>168</v>
      </c>
      <c r="D26" s="123"/>
      <c r="E26" s="124">
        <f t="shared" si="1"/>
        <v>0</v>
      </c>
      <c r="F26" s="124"/>
      <c r="G26" s="124">
        <f t="shared" si="0"/>
        <v>0</v>
      </c>
      <c r="H26" s="151"/>
      <c r="I26" s="125"/>
      <c r="J26" s="156"/>
      <c r="K26" s="156"/>
      <c r="L26" s="156"/>
      <c r="M26" s="156"/>
      <c r="N26" s="156"/>
      <c r="O26" s="156"/>
      <c r="P26" s="156"/>
      <c r="Q26" s="156"/>
    </row>
    <row r="27" spans="1:17" s="117" customFormat="1" ht="24.75" customHeight="1" x14ac:dyDescent="0.2">
      <c r="A27" s="121">
        <v>19</v>
      </c>
      <c r="B27" s="116" t="s">
        <v>33</v>
      </c>
      <c r="C27" s="122" t="s">
        <v>168</v>
      </c>
      <c r="D27" s="135"/>
      <c r="E27" s="124">
        <f t="shared" si="1"/>
        <v>0</v>
      </c>
      <c r="F27" s="124"/>
      <c r="G27" s="124">
        <f t="shared" si="0"/>
        <v>0</v>
      </c>
      <c r="H27" s="127"/>
      <c r="I27" s="125"/>
      <c r="J27" s="126"/>
      <c r="K27" s="126"/>
      <c r="L27" s="126"/>
      <c r="M27" s="126"/>
      <c r="N27" s="126"/>
      <c r="O27" s="126"/>
      <c r="P27" s="126"/>
      <c r="Q27" s="126"/>
    </row>
    <row r="28" spans="1:17" s="117" customFormat="1" ht="25.5" x14ac:dyDescent="0.2">
      <c r="A28" s="121">
        <v>20</v>
      </c>
      <c r="B28" s="116" t="s">
        <v>34</v>
      </c>
      <c r="C28" s="122" t="s">
        <v>168</v>
      </c>
      <c r="D28" s="135"/>
      <c r="E28" s="124">
        <f t="shared" si="1"/>
        <v>0</v>
      </c>
      <c r="F28" s="124"/>
      <c r="G28" s="124">
        <f t="shared" si="0"/>
        <v>0</v>
      </c>
      <c r="H28" s="127"/>
      <c r="I28" s="125"/>
      <c r="J28" s="126"/>
      <c r="K28" s="126"/>
      <c r="L28" s="126"/>
      <c r="M28" s="126"/>
      <c r="N28" s="126"/>
      <c r="O28" s="126"/>
      <c r="P28" s="126"/>
      <c r="Q28" s="126"/>
    </row>
    <row r="29" spans="1:17" s="117" customFormat="1" ht="25.5" x14ac:dyDescent="0.2">
      <c r="A29" s="121">
        <v>21</v>
      </c>
      <c r="B29" s="116" t="s">
        <v>35</v>
      </c>
      <c r="C29" s="122" t="s">
        <v>168</v>
      </c>
      <c r="D29" s="123"/>
      <c r="E29" s="124">
        <f t="shared" si="1"/>
        <v>0</v>
      </c>
      <c r="F29" s="124"/>
      <c r="G29" s="124">
        <f t="shared" si="0"/>
        <v>0</v>
      </c>
      <c r="H29" s="127"/>
      <c r="I29" s="122"/>
      <c r="J29" s="126"/>
      <c r="K29" s="126"/>
      <c r="L29" s="126"/>
      <c r="M29" s="126"/>
      <c r="N29" s="126"/>
      <c r="O29" s="126"/>
      <c r="P29" s="126"/>
      <c r="Q29" s="126"/>
    </row>
    <row r="30" spans="1:17" s="117" customFormat="1" ht="25.5" x14ac:dyDescent="0.2">
      <c r="A30" s="121">
        <v>22</v>
      </c>
      <c r="B30" s="116" t="s">
        <v>36</v>
      </c>
      <c r="C30" s="122" t="s">
        <v>168</v>
      </c>
      <c r="D30" s="135"/>
      <c r="E30" s="124">
        <f t="shared" si="1"/>
        <v>0</v>
      </c>
      <c r="F30" s="124"/>
      <c r="G30" s="124">
        <f t="shared" si="0"/>
        <v>0</v>
      </c>
      <c r="H30" s="127"/>
      <c r="I30" s="122"/>
      <c r="J30" s="126"/>
      <c r="K30" s="126"/>
      <c r="L30" s="126"/>
      <c r="M30" s="126"/>
      <c r="N30" s="126"/>
      <c r="O30" s="126"/>
      <c r="P30" s="126"/>
      <c r="Q30" s="126"/>
    </row>
    <row r="31" spans="1:17" ht="64.5" customHeight="1" x14ac:dyDescent="0.2">
      <c r="A31" s="121">
        <v>23</v>
      </c>
      <c r="B31" s="116" t="s">
        <v>37</v>
      </c>
      <c r="C31" s="122" t="s">
        <v>168</v>
      </c>
      <c r="D31" s="135"/>
      <c r="E31" s="124">
        <f t="shared" si="1"/>
        <v>0</v>
      </c>
      <c r="F31" s="124"/>
      <c r="G31" s="124">
        <f t="shared" si="0"/>
        <v>0</v>
      </c>
      <c r="H31" s="128" t="s">
        <v>274</v>
      </c>
      <c r="I31" s="125" t="s">
        <v>210</v>
      </c>
      <c r="J31" s="19"/>
      <c r="K31" s="3"/>
      <c r="L31" s="19"/>
      <c r="M31" s="19"/>
      <c r="N31" s="19"/>
      <c r="O31" s="19"/>
      <c r="P31" s="19"/>
      <c r="Q31" s="19"/>
    </row>
    <row r="32" spans="1:17" s="117" customFormat="1" ht="25.5" x14ac:dyDescent="0.2">
      <c r="A32" s="121">
        <v>24</v>
      </c>
      <c r="B32" s="116" t="s">
        <v>38</v>
      </c>
      <c r="C32" s="122" t="s">
        <v>168</v>
      </c>
      <c r="D32" s="135"/>
      <c r="E32" s="124">
        <f t="shared" si="1"/>
        <v>0</v>
      </c>
      <c r="F32" s="124"/>
      <c r="G32" s="124">
        <f t="shared" si="0"/>
        <v>0</v>
      </c>
      <c r="H32" s="141"/>
      <c r="I32" s="125"/>
      <c r="J32" s="126"/>
      <c r="K32" s="126"/>
      <c r="L32" s="126"/>
      <c r="M32" s="126"/>
      <c r="N32" s="126"/>
      <c r="O32" s="126"/>
      <c r="P32" s="126"/>
      <c r="Q32" s="126"/>
    </row>
    <row r="33" spans="1:17" s="117" customFormat="1" ht="25.5" x14ac:dyDescent="0.2">
      <c r="A33" s="121">
        <v>25</v>
      </c>
      <c r="B33" s="116" t="s">
        <v>39</v>
      </c>
      <c r="C33" s="122" t="s">
        <v>168</v>
      </c>
      <c r="D33" s="135"/>
      <c r="E33" s="124">
        <f t="shared" si="1"/>
        <v>0</v>
      </c>
      <c r="F33" s="124"/>
      <c r="G33" s="124">
        <f t="shared" si="0"/>
        <v>0</v>
      </c>
      <c r="H33" s="151"/>
      <c r="I33" s="125"/>
      <c r="J33" s="126"/>
      <c r="K33" s="126"/>
      <c r="L33" s="126"/>
      <c r="M33" s="126"/>
      <c r="N33" s="126"/>
      <c r="O33" s="126"/>
      <c r="P33" s="126"/>
      <c r="Q33" s="126"/>
    </row>
    <row r="34" spans="1:17" s="117" customFormat="1" ht="25.5" x14ac:dyDescent="0.2">
      <c r="A34" s="121">
        <v>26</v>
      </c>
      <c r="B34" s="116" t="s">
        <v>40</v>
      </c>
      <c r="C34" s="122" t="s">
        <v>168</v>
      </c>
      <c r="D34" s="123"/>
      <c r="E34" s="124">
        <f t="shared" si="1"/>
        <v>0</v>
      </c>
      <c r="F34" s="124"/>
      <c r="G34" s="124">
        <f t="shared" si="0"/>
        <v>0</v>
      </c>
      <c r="H34" s="151"/>
      <c r="I34" s="122"/>
      <c r="J34" s="126"/>
      <c r="K34" s="126"/>
      <c r="L34" s="126"/>
      <c r="M34" s="126"/>
      <c r="N34" s="126"/>
      <c r="O34" s="126"/>
      <c r="P34" s="126"/>
      <c r="Q34" s="126"/>
    </row>
    <row r="35" spans="1:17" s="117" customFormat="1" ht="25.5" x14ac:dyDescent="0.2">
      <c r="A35" s="121">
        <v>27</v>
      </c>
      <c r="B35" s="116" t="s">
        <v>41</v>
      </c>
      <c r="C35" s="122" t="s">
        <v>168</v>
      </c>
      <c r="D35" s="123"/>
      <c r="E35" s="124">
        <f t="shared" si="1"/>
        <v>0</v>
      </c>
      <c r="F35" s="124"/>
      <c r="G35" s="124">
        <f t="shared" si="0"/>
        <v>0</v>
      </c>
      <c r="H35" s="141"/>
      <c r="I35" s="122"/>
      <c r="J35" s="126"/>
      <c r="K35" s="126"/>
      <c r="L35" s="126"/>
      <c r="M35" s="126"/>
      <c r="N35" s="126"/>
      <c r="O35" s="126"/>
      <c r="P35" s="126"/>
      <c r="Q35" s="126"/>
    </row>
    <row r="36" spans="1:17" s="117" customFormat="1" ht="25.5" x14ac:dyDescent="0.2">
      <c r="A36" s="121">
        <v>28</v>
      </c>
      <c r="B36" s="116" t="s">
        <v>42</v>
      </c>
      <c r="C36" s="122" t="s">
        <v>168</v>
      </c>
      <c r="D36" s="123"/>
      <c r="E36" s="124">
        <f t="shared" si="1"/>
        <v>0</v>
      </c>
      <c r="F36" s="124"/>
      <c r="G36" s="124">
        <f t="shared" si="0"/>
        <v>0</v>
      </c>
      <c r="H36" s="141"/>
      <c r="I36" s="122"/>
      <c r="J36" s="126"/>
      <c r="K36" s="126"/>
      <c r="L36" s="126"/>
      <c r="M36" s="126"/>
      <c r="N36" s="126"/>
      <c r="O36" s="126"/>
      <c r="P36" s="126"/>
      <c r="Q36" s="126"/>
    </row>
    <row r="37" spans="1:17" s="117" customFormat="1" ht="25.5" x14ac:dyDescent="0.2">
      <c r="A37" s="121">
        <v>29</v>
      </c>
      <c r="B37" s="116" t="s">
        <v>43</v>
      </c>
      <c r="C37" s="122" t="s">
        <v>168</v>
      </c>
      <c r="D37" s="123"/>
      <c r="E37" s="124">
        <f t="shared" si="1"/>
        <v>0</v>
      </c>
      <c r="F37" s="124"/>
      <c r="G37" s="124">
        <f t="shared" si="0"/>
        <v>0</v>
      </c>
      <c r="H37" s="165"/>
      <c r="I37" s="125"/>
      <c r="J37" s="126"/>
      <c r="K37" s="126"/>
      <c r="L37" s="126"/>
      <c r="M37" s="126"/>
      <c r="N37" s="126"/>
      <c r="O37" s="126"/>
      <c r="P37" s="126"/>
      <c r="Q37" s="126"/>
    </row>
    <row r="38" spans="1:17" s="117" customFormat="1" ht="25.5" x14ac:dyDescent="0.2">
      <c r="A38" s="166">
        <v>30</v>
      </c>
      <c r="B38" s="116" t="s">
        <v>44</v>
      </c>
      <c r="C38" s="122" t="s">
        <v>168</v>
      </c>
      <c r="D38" s="123"/>
      <c r="E38" s="124">
        <f t="shared" si="1"/>
        <v>0</v>
      </c>
      <c r="F38" s="124"/>
      <c r="G38" s="124">
        <f t="shared" si="0"/>
        <v>0</v>
      </c>
      <c r="H38" s="127"/>
      <c r="I38" s="125"/>
      <c r="J38" s="126"/>
      <c r="K38" s="126"/>
      <c r="L38" s="126"/>
      <c r="M38" s="126"/>
      <c r="N38" s="126"/>
      <c r="O38" s="126"/>
      <c r="P38" s="126"/>
      <c r="Q38" s="126"/>
    </row>
    <row r="39" spans="1:17" s="117" customFormat="1" ht="25.5" x14ac:dyDescent="0.2">
      <c r="A39" s="166">
        <v>31</v>
      </c>
      <c r="B39" s="116" t="s">
        <v>45</v>
      </c>
      <c r="C39" s="122" t="s">
        <v>168</v>
      </c>
      <c r="D39" s="123"/>
      <c r="E39" s="124">
        <f t="shared" si="1"/>
        <v>0</v>
      </c>
      <c r="F39" s="124"/>
      <c r="G39" s="124">
        <f t="shared" si="0"/>
        <v>0</v>
      </c>
      <c r="H39" s="127"/>
      <c r="I39" s="122"/>
      <c r="J39" s="126"/>
      <c r="K39" s="126"/>
      <c r="L39" s="126"/>
      <c r="M39" s="126"/>
      <c r="N39" s="126"/>
      <c r="O39" s="126"/>
      <c r="P39" s="126"/>
      <c r="Q39" s="126"/>
    </row>
    <row r="40" spans="1:17" s="117" customFormat="1" ht="25.5" x14ac:dyDescent="0.2">
      <c r="A40" s="166">
        <v>32</v>
      </c>
      <c r="B40" s="116" t="s">
        <v>46</v>
      </c>
      <c r="C40" s="122" t="s">
        <v>168</v>
      </c>
      <c r="D40" s="123"/>
      <c r="E40" s="124">
        <f t="shared" si="1"/>
        <v>0</v>
      </c>
      <c r="F40" s="124"/>
      <c r="G40" s="124">
        <f t="shared" si="0"/>
        <v>0</v>
      </c>
      <c r="H40" s="127"/>
      <c r="I40" s="122"/>
      <c r="J40" s="126"/>
      <c r="K40" s="126"/>
      <c r="L40" s="126"/>
      <c r="M40" s="126"/>
      <c r="N40" s="126"/>
      <c r="O40" s="126"/>
      <c r="P40" s="126"/>
      <c r="Q40" s="126"/>
    </row>
    <row r="41" spans="1:17" s="7" customFormat="1" x14ac:dyDescent="0.2">
      <c r="A41" s="166">
        <v>33</v>
      </c>
      <c r="B41" s="116" t="s">
        <v>47</v>
      </c>
      <c r="C41" s="122" t="s">
        <v>167</v>
      </c>
      <c r="D41" s="123"/>
      <c r="E41" s="124">
        <f t="shared" si="1"/>
        <v>1</v>
      </c>
      <c r="F41" s="124"/>
      <c r="G41" s="124">
        <f t="shared" si="0"/>
        <v>1</v>
      </c>
      <c r="H41" s="128" t="s">
        <v>308</v>
      </c>
      <c r="I41" s="94"/>
      <c r="J41" s="6"/>
      <c r="K41" s="3"/>
      <c r="L41" s="6"/>
      <c r="M41" s="6"/>
      <c r="N41" s="6"/>
      <c r="O41" s="6"/>
      <c r="P41" s="6"/>
      <c r="Q41" s="6"/>
    </row>
    <row r="42" spans="1:17" s="117" customFormat="1" ht="25.5" x14ac:dyDescent="0.2">
      <c r="A42" s="166">
        <v>34</v>
      </c>
      <c r="B42" s="116" t="s">
        <v>48</v>
      </c>
      <c r="C42" s="122" t="s">
        <v>168</v>
      </c>
      <c r="D42" s="123"/>
      <c r="E42" s="124">
        <f t="shared" si="1"/>
        <v>0</v>
      </c>
      <c r="F42" s="124"/>
      <c r="G42" s="124">
        <f t="shared" si="0"/>
        <v>0</v>
      </c>
      <c r="H42" s="141"/>
      <c r="I42" s="122"/>
      <c r="J42" s="126"/>
      <c r="K42" s="126"/>
      <c r="L42" s="126"/>
      <c r="M42" s="126"/>
      <c r="N42" s="126"/>
      <c r="O42" s="126"/>
      <c r="P42" s="126"/>
      <c r="Q42" s="126"/>
    </row>
    <row r="43" spans="1:17" s="117" customFormat="1" ht="25.5" x14ac:dyDescent="0.2">
      <c r="A43" s="166">
        <v>35</v>
      </c>
      <c r="B43" s="116" t="s">
        <v>49</v>
      </c>
      <c r="C43" s="122" t="s">
        <v>168</v>
      </c>
      <c r="D43" s="123"/>
      <c r="E43" s="124">
        <f t="shared" si="1"/>
        <v>0</v>
      </c>
      <c r="F43" s="124"/>
      <c r="G43" s="124">
        <f t="shared" si="0"/>
        <v>0</v>
      </c>
      <c r="H43" s="127"/>
      <c r="I43" s="125"/>
      <c r="J43" s="126"/>
      <c r="K43" s="126"/>
      <c r="L43" s="126"/>
      <c r="M43" s="126"/>
      <c r="N43" s="126"/>
      <c r="O43" s="126"/>
      <c r="P43" s="126"/>
      <c r="Q43" s="126"/>
    </row>
    <row r="44" spans="1:17" s="117" customFormat="1" ht="25.5" x14ac:dyDescent="0.2">
      <c r="A44" s="121">
        <v>36</v>
      </c>
      <c r="B44" s="116" t="s">
        <v>51</v>
      </c>
      <c r="C44" s="122" t="s">
        <v>168</v>
      </c>
      <c r="D44" s="123"/>
      <c r="E44" s="124">
        <f t="shared" si="1"/>
        <v>0</v>
      </c>
      <c r="F44" s="124"/>
      <c r="G44" s="124">
        <f t="shared" si="0"/>
        <v>0</v>
      </c>
      <c r="H44" s="141"/>
      <c r="I44" s="122"/>
      <c r="J44" s="126"/>
      <c r="K44" s="126"/>
      <c r="L44" s="126"/>
      <c r="M44" s="126"/>
      <c r="N44" s="126"/>
      <c r="O44" s="126"/>
      <c r="P44" s="126"/>
      <c r="Q44" s="126"/>
    </row>
    <row r="45" spans="1:17" s="117" customFormat="1" ht="25.5" x14ac:dyDescent="0.2">
      <c r="A45" s="121">
        <v>37</v>
      </c>
      <c r="B45" s="116" t="s">
        <v>52</v>
      </c>
      <c r="C45" s="122" t="s">
        <v>168</v>
      </c>
      <c r="D45" s="123"/>
      <c r="E45" s="124">
        <f t="shared" si="1"/>
        <v>0</v>
      </c>
      <c r="F45" s="124"/>
      <c r="G45" s="124">
        <f t="shared" si="0"/>
        <v>0</v>
      </c>
      <c r="H45" s="167"/>
      <c r="I45" s="122"/>
      <c r="J45" s="126"/>
      <c r="K45" s="126"/>
      <c r="L45" s="126"/>
      <c r="M45" s="126"/>
      <c r="N45" s="126"/>
      <c r="O45" s="126"/>
      <c r="P45" s="126"/>
      <c r="Q45" s="126"/>
    </row>
    <row r="46" spans="1:17" s="117" customFormat="1" ht="25.5" x14ac:dyDescent="0.2">
      <c r="A46" s="121">
        <v>38</v>
      </c>
      <c r="B46" s="116" t="s">
        <v>53</v>
      </c>
      <c r="C46" s="122" t="s">
        <v>168</v>
      </c>
      <c r="D46" s="123"/>
      <c r="E46" s="124">
        <f t="shared" si="1"/>
        <v>0</v>
      </c>
      <c r="F46" s="124"/>
      <c r="G46" s="124">
        <f t="shared" si="0"/>
        <v>0</v>
      </c>
      <c r="H46" s="127"/>
      <c r="I46" s="122"/>
      <c r="J46" s="126"/>
      <c r="K46" s="126"/>
      <c r="L46" s="126"/>
      <c r="M46" s="126"/>
      <c r="N46" s="126"/>
      <c r="O46" s="126"/>
      <c r="P46" s="126"/>
      <c r="Q46" s="126"/>
    </row>
    <row r="47" spans="1:17" ht="55.5" customHeight="1" x14ac:dyDescent="0.2">
      <c r="A47" s="121">
        <v>39</v>
      </c>
      <c r="B47" s="116" t="s">
        <v>50</v>
      </c>
      <c r="C47" s="122" t="s">
        <v>168</v>
      </c>
      <c r="D47" s="123"/>
      <c r="E47" s="124">
        <f t="shared" si="1"/>
        <v>0</v>
      </c>
      <c r="F47" s="124"/>
      <c r="G47" s="124">
        <f t="shared" si="0"/>
        <v>0</v>
      </c>
      <c r="H47" s="128" t="s">
        <v>339</v>
      </c>
      <c r="I47" s="125" t="s">
        <v>210</v>
      </c>
    </row>
    <row r="48" spans="1:17" s="117" customFormat="1" ht="25.5" x14ac:dyDescent="0.2">
      <c r="A48" s="121">
        <v>40</v>
      </c>
      <c r="B48" s="116" t="s">
        <v>54</v>
      </c>
      <c r="C48" s="122" t="s">
        <v>168</v>
      </c>
      <c r="D48" s="123"/>
      <c r="E48" s="124">
        <f t="shared" si="1"/>
        <v>0</v>
      </c>
      <c r="F48" s="124"/>
      <c r="G48" s="124">
        <f t="shared" si="0"/>
        <v>0</v>
      </c>
      <c r="H48" s="151"/>
      <c r="I48" s="125"/>
    </row>
    <row r="49" spans="1:9" s="117" customFormat="1" ht="25.5" x14ac:dyDescent="0.2">
      <c r="A49" s="121">
        <v>41</v>
      </c>
      <c r="B49" s="116" t="s">
        <v>55</v>
      </c>
      <c r="C49" s="122" t="s">
        <v>168</v>
      </c>
      <c r="D49" s="123"/>
      <c r="E49" s="124">
        <f t="shared" si="1"/>
        <v>0</v>
      </c>
      <c r="F49" s="124"/>
      <c r="G49" s="124">
        <f t="shared" si="0"/>
        <v>0</v>
      </c>
      <c r="H49" s="151"/>
      <c r="I49" s="125"/>
    </row>
    <row r="50" spans="1:9" ht="38.25" x14ac:dyDescent="0.2">
      <c r="A50" s="121">
        <v>42</v>
      </c>
      <c r="B50" s="116" t="s">
        <v>56</v>
      </c>
      <c r="C50" s="122" t="s">
        <v>167</v>
      </c>
      <c r="D50" s="123"/>
      <c r="E50" s="124">
        <f t="shared" si="1"/>
        <v>1</v>
      </c>
      <c r="F50" s="124"/>
      <c r="G50" s="124">
        <f t="shared" si="0"/>
        <v>1</v>
      </c>
      <c r="H50" s="128" t="s">
        <v>353</v>
      </c>
      <c r="I50" s="94"/>
    </row>
    <row r="51" spans="1:9" x14ac:dyDescent="0.2">
      <c r="H51" s="90"/>
    </row>
    <row r="52" spans="1:9" x14ac:dyDescent="0.2">
      <c r="H52" s="90"/>
    </row>
    <row r="53" spans="1:9" x14ac:dyDescent="0.2">
      <c r="A53" s="13"/>
      <c r="B53" s="8"/>
      <c r="C53" s="8"/>
      <c r="D53" s="8"/>
      <c r="E53" s="14"/>
      <c r="F53" s="14"/>
      <c r="G53" s="14"/>
      <c r="H53" s="91"/>
      <c r="I53" s="14"/>
    </row>
    <row r="54" spans="1:9" x14ac:dyDescent="0.2">
      <c r="H54" s="90"/>
    </row>
    <row r="57" spans="1:9" x14ac:dyDescent="0.2">
      <c r="A57" s="13"/>
      <c r="B57" s="8"/>
      <c r="C57" s="8"/>
      <c r="D57" s="8"/>
      <c r="E57" s="14"/>
      <c r="F57" s="14"/>
      <c r="G57" s="14"/>
      <c r="H57" s="14"/>
      <c r="I57" s="14"/>
    </row>
    <row r="60" spans="1:9" x14ac:dyDescent="0.2">
      <c r="A60" s="13"/>
      <c r="B60" s="8"/>
      <c r="C60" s="8"/>
      <c r="D60" s="8"/>
      <c r="E60" s="14"/>
      <c r="F60" s="14"/>
      <c r="G60" s="14"/>
      <c r="H60" s="14"/>
      <c r="I60" s="14"/>
    </row>
    <row r="64" spans="1:9" x14ac:dyDescent="0.2">
      <c r="A64" s="13"/>
      <c r="B64" s="8"/>
      <c r="C64" s="8"/>
      <c r="D64" s="8"/>
      <c r="E64" s="14"/>
      <c r="F64" s="14"/>
      <c r="G64" s="14"/>
      <c r="H64" s="14"/>
      <c r="I64" s="14"/>
    </row>
    <row r="67" spans="1:9" x14ac:dyDescent="0.2">
      <c r="A67" s="13"/>
      <c r="B67" s="8"/>
      <c r="C67" s="8"/>
      <c r="D67" s="8"/>
      <c r="E67" s="14"/>
      <c r="F67" s="14"/>
      <c r="G67" s="14"/>
      <c r="H67" s="14"/>
      <c r="I67" s="14"/>
    </row>
    <row r="71" spans="1:9" x14ac:dyDescent="0.2">
      <c r="A71" s="13"/>
      <c r="B71" s="8"/>
      <c r="C71" s="8"/>
      <c r="D71" s="8"/>
      <c r="E71" s="14"/>
      <c r="F71" s="14"/>
      <c r="G71" s="14"/>
      <c r="H71" s="14"/>
      <c r="I71" s="14"/>
    </row>
  </sheetData>
  <mergeCells count="9">
    <mergeCell ref="G5:G6"/>
    <mergeCell ref="A3:I3"/>
    <mergeCell ref="A4:A6"/>
    <mergeCell ref="D4:D6"/>
    <mergeCell ref="H4:H6"/>
    <mergeCell ref="I4:I6"/>
    <mergeCell ref="B5:B6"/>
    <mergeCell ref="E5:E6"/>
    <mergeCell ref="E4:G4"/>
  </mergeCells>
  <dataValidations count="3">
    <dataValidation type="list" allowBlank="1" showInputMessage="1" showErrorMessage="1" sqref="C8:C11 C13:C50">
      <formula1>$C$5:$C$6</formula1>
    </dataValidation>
    <dataValidation type="list" allowBlank="1" showInputMessage="1" showErrorMessage="1" sqref="F8:F11 F14:F50">
      <formula1>Формат</formula1>
    </dataValidation>
    <dataValidation type="list" allowBlank="1" showInputMessage="1" showErrorMessage="1" sqref="F13">
      <formula1 xml:space="preserve"> Формат</formula1>
    </dataValidation>
  </dataValidations>
  <hyperlinks>
    <hyperlink ref="H22" r:id="rId1"/>
    <hyperlink ref="H23" r:id="rId2"/>
    <hyperlink ref="H41" r:id="rId3"/>
    <hyperlink ref="H47" r:id="rId4"/>
  </hyperlinks>
  <pageMargins left="0.51181102362204722" right="0.51181102362204722" top="0.35433070866141736" bottom="0.35433070866141736" header="0.31496062992125984" footer="0.31496062992125984"/>
  <pageSetup paperSize="9" scale="50" orientation="landscape" r:id="rId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election activeCell="A3" sqref="A3"/>
    </sheetView>
  </sheetViews>
  <sheetFormatPr defaultRowHeight="15" x14ac:dyDescent="0.25"/>
  <cols>
    <col min="1" max="1" width="19.7109375" customWidth="1"/>
    <col min="2" max="2" width="16.7109375" customWidth="1"/>
  </cols>
  <sheetData>
    <row r="1" spans="1:3" x14ac:dyDescent="0.25">
      <c r="A1" s="2" t="s">
        <v>0</v>
      </c>
      <c r="B1" s="1">
        <v>2015</v>
      </c>
    </row>
    <row r="3" spans="1:3" x14ac:dyDescent="0.25">
      <c r="A3" s="2" t="s">
        <v>8</v>
      </c>
      <c r="B3" s="2" t="s">
        <v>9</v>
      </c>
      <c r="C3" s="2"/>
    </row>
    <row r="4" spans="1:3" x14ac:dyDescent="0.25">
      <c r="A4" s="2"/>
      <c r="B4" s="2" t="s">
        <v>10</v>
      </c>
      <c r="C4" s="2">
        <v>0.5</v>
      </c>
    </row>
    <row r="5" spans="1:3" x14ac:dyDescent="0.25">
      <c r="A5" s="2"/>
      <c r="B5" s="2"/>
    </row>
    <row r="6" spans="1:3" x14ac:dyDescent="0.25">
      <c r="A6" s="2"/>
      <c r="B6" s="2"/>
    </row>
    <row r="7" spans="1:3" x14ac:dyDescent="0.25">
      <c r="A7" s="2"/>
      <c r="B7" s="2"/>
    </row>
    <row r="8" spans="1:3" x14ac:dyDescent="0.25">
      <c r="A8" s="2"/>
      <c r="B8" s="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Документ" ma:contentTypeID="0x010100226BE93D21C58145B82248EFB43F0C34" ma:contentTypeVersion="2" ma:contentTypeDescription="Создание документа." ma:contentTypeScope="" ma:versionID="f2469f45ae5c13be480426f9ab148e7c">
  <xsd:schema xmlns:xsd="http://www.w3.org/2001/XMLSchema" xmlns:xs="http://www.w3.org/2001/XMLSchema" xmlns:p="http://schemas.microsoft.com/office/2006/metadata/properties" xmlns:ns2="b1e5bdc4-b57e-4af5-8c56-e26e352185e0" targetNamespace="http://schemas.microsoft.com/office/2006/metadata/properties" ma:root="true" ma:fieldsID="de7e74487d0a93bb41eea5997f360510" ns2:_="">
    <xsd:import namespace="b1e5bdc4-b57e-4af5-8c56-e26e352185e0"/>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e5bdc4-b57e-4af5-8c56-e26e352185e0" elementFormDefault="qualified">
    <xsd:import namespace="http://schemas.microsoft.com/office/2006/documentManagement/types"/>
    <xsd:import namespace="http://schemas.microsoft.com/office/infopath/2007/PartnerControls"/>
    <xsd:element name="_dlc_DocId" ma:index="8" nillable="true" ma:displayName="Значение идентификатора документа" ma:description="Значение идентификатора документа, присвоенного данному элементу." ma:internalName="_dlc_DocId" ma:readOnly="true">
      <xsd:simpleType>
        <xsd:restriction base="dms:Text"/>
      </xsd:simpleType>
    </xsd:element>
    <xsd:element name="_dlc_DocIdUrl" ma:index="9" nillable="true" ma:displayName="Идентификатор документа" ma:description="Постоянная ссылка на этот документ."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контента"/>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46EEF7-8045-4DB7-9541-7AF708A6030F}">
  <ds:schemaRefs>
    <ds:schemaRef ds:uri="http://schemas.microsoft.com/sharepoint/events"/>
  </ds:schemaRefs>
</ds:datastoreItem>
</file>

<file path=customXml/itemProps2.xml><?xml version="1.0" encoding="utf-8"?>
<ds:datastoreItem xmlns:ds="http://schemas.openxmlformats.org/officeDocument/2006/customXml" ds:itemID="{DAA45A5E-8BC0-4BC8-A0F9-ED9CB89E47FD}">
  <ds:schemaRefs>
    <ds:schemaRef ds:uri="http://purl.org/dc/terms/"/>
    <ds:schemaRef ds:uri="http://schemas.microsoft.com/office/2006/documentManagement/types"/>
    <ds:schemaRef ds:uri="http://schemas.microsoft.com/office/infopath/2007/PartnerControls"/>
    <ds:schemaRef ds:uri="http://purl.org/dc/dcmitype/"/>
    <ds:schemaRef ds:uri="http://www.w3.org/XML/1998/namespace"/>
    <ds:schemaRef ds:uri="http://schemas.openxmlformats.org/package/2006/metadata/core-properties"/>
    <ds:schemaRef ds:uri="b1e5bdc4-b57e-4af5-8c56-e26e352185e0"/>
    <ds:schemaRef ds:uri="http://schemas.microsoft.com/office/2006/metadata/properties"/>
    <ds:schemaRef ds:uri="http://purl.org/dc/elements/1.1/"/>
  </ds:schemaRefs>
</ds:datastoreItem>
</file>

<file path=customXml/itemProps3.xml><?xml version="1.0" encoding="utf-8"?>
<ds:datastoreItem xmlns:ds="http://schemas.openxmlformats.org/officeDocument/2006/customXml" ds:itemID="{06431B41-F27F-4B3B-AB93-DD431B99E7FE}">
  <ds:schemaRefs>
    <ds:schemaRef ds:uri="http://schemas.microsoft.com/sharepoint/v3/contenttype/forms"/>
  </ds:schemaRefs>
</ds:datastoreItem>
</file>

<file path=customXml/itemProps4.xml><?xml version="1.0" encoding="utf-8"?>
<ds:datastoreItem xmlns:ds="http://schemas.openxmlformats.org/officeDocument/2006/customXml" ds:itemID="{DCF9119B-E218-4532-9BC7-0DA868F223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e5bdc4-b57e-4af5-8c56-e26e352185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20</vt:i4>
      </vt:variant>
    </vt:vector>
  </HeadingPairs>
  <TitlesOfParts>
    <vt:vector size="29" baseType="lpstr">
      <vt:lpstr>Оценка (Этап I - IV)</vt:lpstr>
      <vt:lpstr>Оценка (Этап IV)</vt:lpstr>
      <vt:lpstr>Методика IV этап</vt:lpstr>
      <vt:lpstr>Показатель 8.1</vt:lpstr>
      <vt:lpstr>Показатель 8.2</vt:lpstr>
      <vt:lpstr>Показатель 9.1</vt:lpstr>
      <vt:lpstr>Показатель 9.2</vt:lpstr>
      <vt:lpstr>Показатель 9.3</vt:lpstr>
      <vt:lpstr>Параметры</vt:lpstr>
      <vt:lpstr>'Показатель 9.2'!Выбор_1.1</vt:lpstr>
      <vt:lpstr>'Показатель 9.3'!Выбор_1.1</vt:lpstr>
      <vt:lpstr>Выбор_1.1</vt:lpstr>
      <vt:lpstr>'Показатель 8.1'!Выбор_1.2</vt:lpstr>
      <vt:lpstr>'Показатель 8.2'!Выбор_1.2</vt:lpstr>
      <vt:lpstr>'Оценка (Этап I - IV)'!Заголовки_для_печати</vt:lpstr>
      <vt:lpstr>'Оценка (Этап IV)'!Заголовки_для_печати</vt:lpstr>
      <vt:lpstr>'Показатель 8.1'!Заголовки_для_печати</vt:lpstr>
      <vt:lpstr>'Показатель 8.2'!Заголовки_для_печати</vt:lpstr>
      <vt:lpstr>'Показатель 9.1'!Заголовки_для_печати</vt:lpstr>
      <vt:lpstr>'Показатель 9.2'!Заголовки_для_печати</vt:lpstr>
      <vt:lpstr>'Показатель 9.3'!Заголовки_для_печати</vt:lpstr>
      <vt:lpstr>'Оценка (Этап I - IV)'!Область_печати</vt:lpstr>
      <vt:lpstr>'Оценка (Этап IV)'!Область_печати</vt:lpstr>
      <vt:lpstr>'Показатель 8.1'!Область_печати</vt:lpstr>
      <vt:lpstr>'Показатель 8.2'!Область_печати</vt:lpstr>
      <vt:lpstr>'Показатель 9.1'!Область_печати</vt:lpstr>
      <vt:lpstr>'Показатель 9.2'!Область_печати</vt:lpstr>
      <vt:lpstr>'Показатель 9.3'!Область_печати</vt:lpstr>
      <vt:lpstr>Формат</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Хохлова Анна Юрьевна</cp:lastModifiedBy>
  <cp:lastPrinted>2020-02-19T06:41:05Z</cp:lastPrinted>
  <dcterms:created xsi:type="dcterms:W3CDTF">2014-03-12T05:40:39Z</dcterms:created>
  <dcterms:modified xsi:type="dcterms:W3CDTF">2020-02-19T12:44:00Z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0x010100226BE93D21C58145B82248EFB43F0C34</vt:lpwstr>
  </property>
  <property fmtid="{D5CDD505-2E9C-101B-9397-08002B2CF9AE}" pid="3" name="_dlc_DocIdItemGuid">
    <vt:lpwstr>2f2dda05-de32-4e3b-8017-43a34006b988</vt:lpwstr>
  </property>
  <property fmtid="{D5CDD505-2E9C-101B-9397-08002B2CF9AE}" pid="4" name="_dlc_DocId">
    <vt:lpwstr>TF6NQPKX43ZY-91-485</vt:lpwstr>
  </property>
  <property fmtid="{D5CDD505-2E9C-101B-9397-08002B2CF9AE}" pid="5" name="_dlc_DocIdUrl">
    <vt:lpwstr>https://v11-sp.nifi.ru/nd/centre_mezshbudjet/_layouts/15/DocIdRedir.aspx?ID=TF6NQPKX43ZY-91-485, TF6NQPKX43ZY-91-485</vt:lpwstr>
  </property>
</Properties>
</file>