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25" yWindow="0" windowWidth="14415" windowHeight="12405"/>
  </bookViews>
  <sheets>
    <sheet name="Финансирование" sheetId="2" r:id="rId1"/>
    <sheet name="Показатели" sheetId="3" r:id="rId2"/>
  </sheets>
  <definedNames>
    <definedName name="_xlnm.Print_Titles" localSheetId="0">Финансирование!$4:$6</definedName>
    <definedName name="_xlnm.Print_Area" localSheetId="1">Показатели!$A$1:$H$191</definedName>
    <definedName name="_xlnm.Print_Area" localSheetId="0">Финансирование!$A$1:$G$176</definedName>
  </definedNames>
  <calcPr calcId="145621"/>
</workbook>
</file>

<file path=xl/calcChain.xml><?xml version="1.0" encoding="utf-8"?>
<calcChain xmlns="http://schemas.openxmlformats.org/spreadsheetml/2006/main">
  <c r="G169" i="2" l="1"/>
  <c r="F169" i="2"/>
  <c r="E169" i="2"/>
  <c r="D169" i="2"/>
  <c r="C169" i="2"/>
  <c r="G166" i="2"/>
  <c r="F166" i="2"/>
  <c r="E166" i="2"/>
  <c r="D166" i="2"/>
  <c r="C166" i="2"/>
  <c r="G164" i="2"/>
  <c r="F164" i="2"/>
  <c r="E164" i="2"/>
  <c r="D164" i="2"/>
  <c r="C164" i="2"/>
  <c r="G158" i="2"/>
  <c r="F158" i="2"/>
  <c r="E158" i="2"/>
  <c r="D158" i="2"/>
  <c r="C158" i="2"/>
  <c r="C153" i="2"/>
  <c r="G153" i="2"/>
  <c r="F153" i="2"/>
  <c r="E153" i="2"/>
  <c r="D153" i="2"/>
  <c r="G149" i="2"/>
  <c r="F149" i="2"/>
  <c r="D149" i="2"/>
  <c r="C149" i="2"/>
  <c r="E149" i="2"/>
  <c r="G146" i="2"/>
  <c r="C146" i="2"/>
  <c r="F146" i="2"/>
  <c r="E146" i="2"/>
  <c r="D146" i="2"/>
  <c r="G141" i="2"/>
  <c r="F141" i="2"/>
  <c r="D141" i="2"/>
  <c r="C141" i="2"/>
  <c r="E141" i="2"/>
  <c r="G136" i="2"/>
  <c r="E136" i="2"/>
  <c r="D136" i="2"/>
  <c r="C136" i="2"/>
  <c r="F136" i="2"/>
  <c r="C121" i="2"/>
  <c r="G121" i="2"/>
  <c r="F121" i="2"/>
  <c r="E121" i="2"/>
  <c r="D121" i="2"/>
  <c r="G117" i="2"/>
  <c r="F117" i="2"/>
  <c r="D117" i="2"/>
  <c r="C117" i="2"/>
  <c r="E117" i="2"/>
  <c r="C113" i="2"/>
  <c r="G113" i="2"/>
  <c r="F113" i="2"/>
  <c r="E113" i="2"/>
  <c r="D113" i="2"/>
  <c r="G111" i="2"/>
  <c r="F111" i="2"/>
  <c r="E111" i="2"/>
  <c r="D111" i="2"/>
  <c r="C111" i="2"/>
  <c r="F106" i="2"/>
  <c r="E106" i="2"/>
  <c r="C106" i="2"/>
  <c r="G106" i="2"/>
  <c r="D106" i="2"/>
  <c r="D100" i="2"/>
  <c r="C100" i="2"/>
  <c r="G100" i="2"/>
  <c r="F100" i="2"/>
  <c r="E100" i="2"/>
  <c r="E95" i="2"/>
  <c r="D95" i="2"/>
  <c r="G95" i="2"/>
  <c r="F95" i="2"/>
  <c r="C95" i="2"/>
  <c r="C81" i="2"/>
  <c r="G81" i="2"/>
  <c r="F81" i="2"/>
  <c r="E81" i="2"/>
  <c r="D81" i="2"/>
  <c r="F74" i="2"/>
  <c r="E74" i="2"/>
  <c r="C74" i="2"/>
  <c r="G74" i="2"/>
  <c r="D74" i="2"/>
  <c r="F66" i="2"/>
  <c r="E66" i="2"/>
  <c r="C66" i="2"/>
  <c r="G66" i="2"/>
  <c r="D66" i="2"/>
  <c r="C57" i="2"/>
  <c r="G57" i="2"/>
  <c r="F57" i="2"/>
  <c r="E57" i="2"/>
  <c r="D57" i="2"/>
  <c r="D44" i="2"/>
  <c r="C44" i="2"/>
  <c r="G44" i="2"/>
  <c r="F44" i="2"/>
  <c r="E44" i="2"/>
  <c r="G37" i="2"/>
  <c r="F37" i="2"/>
  <c r="D37" i="2"/>
  <c r="C37" i="2"/>
  <c r="E37" i="2"/>
  <c r="G29" i="2"/>
  <c r="F29" i="2"/>
  <c r="D29" i="2"/>
  <c r="C29" i="2"/>
  <c r="E29" i="2"/>
  <c r="D20" i="2"/>
  <c r="C20" i="2"/>
  <c r="G20" i="2"/>
  <c r="F20" i="2"/>
  <c r="E20" i="2"/>
  <c r="G16" i="2"/>
  <c r="E16" i="2"/>
  <c r="D16" i="2"/>
  <c r="C16" i="2"/>
  <c r="F16" i="2"/>
  <c r="E7" i="2"/>
  <c r="D7" i="2"/>
  <c r="G7" i="2"/>
  <c r="F7" i="2"/>
  <c r="C7" i="2"/>
  <c r="D172" i="2" l="1"/>
  <c r="D174" i="2" s="1"/>
  <c r="E172" i="2"/>
  <c r="E174" i="2" s="1"/>
  <c r="F172" i="2"/>
  <c r="F174" i="2" s="1"/>
  <c r="G172" i="2"/>
  <c r="G174" i="2" s="1"/>
  <c r="C172" i="2"/>
  <c r="C174" i="2" s="1"/>
</calcChain>
</file>

<file path=xl/sharedStrings.xml><?xml version="1.0" encoding="utf-8"?>
<sst xmlns="http://schemas.openxmlformats.org/spreadsheetml/2006/main" count="951" uniqueCount="727">
  <si>
    <t xml:space="preserve">Сведения о  планируемых расходах областного бюджета на реализацию государственных программ Саратовской области 
</t>
  </si>
  <si>
    <t xml:space="preserve">Код целевой статьи </t>
  </si>
  <si>
    <t xml:space="preserve">Наименование программ </t>
  </si>
  <si>
    <t xml:space="preserve">2017 год (отчет) </t>
  </si>
  <si>
    <t xml:space="preserve">2018 год (оценка) </t>
  </si>
  <si>
    <t>Прогноз</t>
  </si>
  <si>
    <t>2019 год</t>
  </si>
  <si>
    <t>2020 год*</t>
  </si>
  <si>
    <t>2021 год*</t>
  </si>
  <si>
    <t>50 0 00 00000</t>
  </si>
  <si>
    <t>Государственная программа Саратовской области «Развитие здравоохранения Саратовской области до 2020 года»</t>
  </si>
  <si>
    <t>50 1 00 00000</t>
  </si>
  <si>
    <t>Подпрограмма «Профилактика заболеваний и формирование здорового образа жизни. Развитие первичной медико-санитарной помощи»</t>
  </si>
  <si>
    <t>50 2 00 00000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</si>
  <si>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</si>
  <si>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50 4 00 00000</t>
  </si>
  <si>
    <t>Подпрограмма «Охрана здоровья матери и ребенка»</t>
  </si>
  <si>
    <t>50 5 00 00000</t>
  </si>
  <si>
    <t>Подпрограмма «Развитие медицинской реабилитации и санаторно-курортного лечения, в том числе детей»</t>
  </si>
  <si>
    <t>50 6 00 00000</t>
  </si>
  <si>
    <t>Подпрограмма «Кадровое обеспечение системы здравоохранения»</t>
  </si>
  <si>
    <t>50 7 00 00000</t>
  </si>
  <si>
    <t>Подпрограмма «Совершенствование системы лекарственного обеспечения, в том числе в амбулаторных условиях»</t>
  </si>
  <si>
    <t>50 8 00 00000</t>
  </si>
  <si>
    <t>Подпрограмма «Развитие информатизации в здравоохранении»</t>
  </si>
  <si>
    <t>50 9 00 00000</t>
  </si>
  <si>
    <t>Подпрограмма «Организация медицинской помощи»</t>
  </si>
  <si>
    <t>5Д 0 00 00000</t>
  </si>
  <si>
    <t>Государственная программа Саратовской области «Развитие здравоохранения»</t>
  </si>
  <si>
    <t>5Д10000000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</si>
  <si>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</si>
  <si>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5Д20000000</t>
  </si>
  <si>
    <t>Подпрограмма «Развитие кадровых ресурсов в здравоохранении»</t>
  </si>
  <si>
    <t>5Д30000000</t>
  </si>
  <si>
    <t>Подпрограмма «Информационные технологии и управление развитием отрасли»</t>
  </si>
  <si>
    <t>51 0 00 00000</t>
  </si>
  <si>
    <t>51 1 00 00000</t>
  </si>
  <si>
    <t>Подпрограмма «Развитие системы дошкольного образования»</t>
  </si>
  <si>
    <t>51 2 00 00000</t>
  </si>
  <si>
    <t>Подпрограмма  «Развитие системы общего и дополнительного образования»</t>
  </si>
  <si>
    <t>51 3 00 00000</t>
  </si>
  <si>
    <t>Подпрограмма  «Поддержка одаренных детей Саратовской области»</t>
  </si>
  <si>
    <t>51 4 00 00000</t>
  </si>
  <si>
    <t>Подпрограмма «Развитие профессионального образования»</t>
  </si>
  <si>
    <t>51 5 00 00000</t>
  </si>
  <si>
    <t>Подпрограмма  «Социальная адаптация детей-сирот, детей, оставшихся без попечения родителей»</t>
  </si>
  <si>
    <t>51 6 00 00000</t>
  </si>
  <si>
    <t>Подпрограмма «Патриотическое воспитание детей и молодежи Саратовской области»</t>
  </si>
  <si>
    <t>51 7 00 00000</t>
  </si>
  <si>
    <t>Подпрограмма «Развитие финансовой грамотности населения области»</t>
  </si>
  <si>
    <t>51 8 00 00000</t>
  </si>
  <si>
    <r>
      <t xml:space="preserve">Подпрограмма </t>
    </r>
    <r>
      <rPr>
        <sz val="12"/>
        <color indexed="8"/>
        <rFont val="Times New Roman"/>
        <family val="1"/>
        <charset val="204"/>
      </rPr>
      <t>«Создание в Саратовской области новых мест в общеобразовательных организациях»</t>
    </r>
  </si>
  <si>
    <t>5А 0 00 00000</t>
  </si>
  <si>
    <t>Государственная программа Саратовской области «Развитие образования в Саратовской области»</t>
  </si>
  <si>
    <t>5А10000000</t>
  </si>
  <si>
    <t>5А20000000</t>
  </si>
  <si>
    <t>Подпрограмма «Развитие системы общего и дополнительного образования»</t>
  </si>
  <si>
    <t>5А30000000</t>
  </si>
  <si>
    <t>Подпрограмма «Поддержка одаренных детей Саратовской области»</t>
  </si>
  <si>
    <t>5А40000000</t>
  </si>
  <si>
    <t>Подпрограмма «Развитие профессионального образования»;</t>
  </si>
  <si>
    <t>5А50000000</t>
  </si>
  <si>
    <t>Подпрограмма «Социальная адаптация детей-сирот, детей, оставшихся без попечения родителей»;</t>
  </si>
  <si>
    <t>5А60000000</t>
  </si>
  <si>
    <t>5А70000000</t>
  </si>
  <si>
    <t>Подпрограмма «Создание в Саратовской области новых мест в общеобразовательных организациях»</t>
  </si>
  <si>
    <t>52 0 00 00000</t>
  </si>
  <si>
    <t>52 1 00 00000</t>
  </si>
  <si>
    <t>Подпрограмма 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</si>
  <si>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</si>
  <si>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</si>
  <si>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</si>
  <si>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</si>
  <si>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</si>
  <si>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</si>
  <si>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</si>
  <si>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</si>
  <si>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</si>
  <si>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r>
      <t xml:space="preserve">Подпрограмма </t>
    </r>
    <r>
      <rPr>
        <sz val="12"/>
        <color indexed="8"/>
        <rFont val="Times New Roman"/>
        <family val="1"/>
        <charset val="204"/>
      </rPr>
      <t>«Социальная программа Саратовской области, связанная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  </r>
  </si>
  <si>
    <t>53 0 00 00000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</si>
  <si>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 до 2020 года»</t>
  </si>
  <si>
    <t>53 1 00 00000</t>
  </si>
  <si>
    <t>Подпрограмма «Комплексное освоение и развитие территорий в целях жилищного строительства»</t>
  </si>
  <si>
    <t>53 2 00 00000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</si>
  <si>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</si>
  <si>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53 3 00 00000</t>
  </si>
  <si>
    <t>Подпрограмма «Обеспечение жилыми помещениями молодых семей»</t>
  </si>
  <si>
    <t>53 4 00 00000</t>
  </si>
  <si>
    <t>Подпрограмма   «Обеспечение жилыми помещениями детей-сирот и детей, оставшихся без попечения родителей»</t>
  </si>
  <si>
    <t>53 5 00 00000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</si>
  <si>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</si>
  <si>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53 6 00 00000</t>
  </si>
  <si>
    <t>Подпрограмма «Развитие ипотечного жилищного кредитования»</t>
  </si>
  <si>
    <t>53 7 00 00000</t>
  </si>
  <si>
    <t>Подпрограмма «Обеспечение жильем отдельных категорий граждан в соответствии с федеральным законодательством»</t>
  </si>
  <si>
    <t>53 8 00 00000</t>
  </si>
  <si>
    <t>Подпрограмма «Реализация мероприятий в рамках Федерального закона «О Фонде содействия реформированию жилищно-коммунального хозяйства» по переселению граждан из аварийного жилищного фонда»</t>
  </si>
  <si>
    <t>53 А 00 00000</t>
  </si>
  <si>
    <t>Подпрограмма «Повышение качества водоснабжения и водоотведения»</t>
  </si>
  <si>
    <t>53 Б 00 00000</t>
  </si>
  <si>
    <t>Подпрограмма «Реализация мероприятий по капитальному ремонту общего имущества в многоквартирных домах Саратовской области»</t>
  </si>
  <si>
    <t>53 В 00 00000</t>
  </si>
  <si>
    <t>Подпрограмма «Жилищно-коммунальное хозяйство и городская среда»</t>
  </si>
  <si>
    <t>53 Г 00 00000</t>
  </si>
  <si>
    <t>Подпрограмма «Повышение эффективности деятельности  министерства строительства и жилищно-коммунального хозяйства Саратовской области и за счет использования информационно-коммуникационных технологий»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</si>
  <si>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</si>
  <si>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</si>
  <si>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5Е10000000</t>
  </si>
  <si>
    <t>5Е20000000</t>
  </si>
  <si>
    <t>Подпрограмма «Капитальный ремонт и ремонт в многоквартирных домах Саратовской области»</t>
  </si>
  <si>
    <t>5Е30000000</t>
  </si>
  <si>
    <t>5Е40000000</t>
  </si>
  <si>
    <t>Подпрограмма «Обеспечение жилыми помещениями  детей-сирот и детей, оставшихся без попечения родителей»</t>
  </si>
  <si>
    <t>5Е50000000</t>
  </si>
  <si>
    <t>5Е60000000</t>
  </si>
  <si>
    <t>5Е70000000</t>
  </si>
  <si>
    <t>Подпрограмма «Обеспечение жильем отдельных категорий граждан, в соответствии с федеральным законодательством»</t>
  </si>
  <si>
    <t>5Е80000000</t>
  </si>
  <si>
    <t>54 0 00 00000</t>
  </si>
  <si>
    <t>54 1 00 00000</t>
  </si>
  <si>
    <t>Подпрограмма 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</si>
  <si>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</si>
  <si>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</si>
  <si>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</si>
  <si>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</si>
  <si>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54 5 00 00000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</si>
  <si>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</si>
  <si>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</si>
  <si>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партнерства»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</si>
  <si>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</si>
  <si>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</si>
  <si>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</si>
  <si>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</si>
  <si>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5В 0 00 00000</t>
  </si>
  <si>
    <t xml:space="preserve"> 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</si>
  <si>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5В10000000</t>
  </si>
  <si>
    <t>Подпрограмма «Содействие занятости населения и социальная поддержка безработных граждан»</t>
  </si>
  <si>
    <t>5В20000000</t>
  </si>
  <si>
    <t>5В30000000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</si>
  <si>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</si>
  <si>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5В40000000</t>
  </si>
  <si>
    <t>5В50000000</t>
  </si>
  <si>
    <t>Подпрограмма  «Улучшение условий и охраны труда»</t>
  </si>
  <si>
    <t>5В60000000</t>
  </si>
  <si>
    <t>55 0 00 00000</t>
  </si>
  <si>
    <t>55 1 00 00000</t>
  </si>
  <si>
    <t>Подпрограмма  «Музеи»</t>
  </si>
  <si>
    <t>55 2 00 00000</t>
  </si>
  <si>
    <t>Подпрограмма  «Театры»</t>
  </si>
  <si>
    <t>55 3 00 00000</t>
  </si>
  <si>
    <t>Подпрограмма «Концертные организации и коллективы»</t>
  </si>
  <si>
    <t>55 4 00 00000</t>
  </si>
  <si>
    <t>Подпрограмма  «Библиотеки»</t>
  </si>
  <si>
    <t>55 5 00 00000</t>
  </si>
  <si>
    <t>Подпрограмма  «Система образования в сфере культуры»</t>
  </si>
  <si>
    <t>55 6 00 00000</t>
  </si>
  <si>
    <t>Подпрограмма  «Культурно-досуговые учреждения»</t>
  </si>
  <si>
    <t>55 7 00 00000</t>
  </si>
  <si>
    <t>Подпрограмма  «Государственная охрана, сохранение и популяризация объектов культурного наследия»</t>
  </si>
  <si>
    <t>55 8 00 00000</t>
  </si>
  <si>
    <t>Подпрограмма  «Архивы»</t>
  </si>
  <si>
    <t>55 9 00 00000</t>
  </si>
  <si>
    <t>Подпрограмма  «Творческое развитие детей и молодежи в сфере культуры»</t>
  </si>
  <si>
    <t>55 А 00 00000</t>
  </si>
  <si>
    <t>Подпрограмма  «Укрепление материально-технической базы учреждений в сфере культуры»</t>
  </si>
  <si>
    <t>55 Б 00 00000</t>
  </si>
  <si>
    <t>Подпрограмма  «Развитие кадрового потенциала сферы культуры»</t>
  </si>
  <si>
    <t>55 Г 00 00000</t>
  </si>
  <si>
    <t>Подпрограмма  «Популяризация культурных традиций»</t>
  </si>
  <si>
    <t>55 Д 00 00000</t>
  </si>
  <si>
    <t>Подпрограмма 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</si>
  <si>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</si>
  <si>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</si>
  <si>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56 2 00 00000</t>
  </si>
  <si>
    <t>Подпрограмма  «Туризм»</t>
  </si>
  <si>
    <t>56 3 00 00000</t>
  </si>
  <si>
    <t>Подпрограмма 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</si>
  <si>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</si>
  <si>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</si>
  <si>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</si>
  <si>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</si>
  <si>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</si>
  <si>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</si>
  <si>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</si>
  <si>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</si>
  <si>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Саратовской области»</t>
  </si>
  <si>
    <t>58 5 00 00000</t>
  </si>
  <si>
    <t>58 7 00 00000</t>
  </si>
  <si>
    <t>59 0 00 00000</t>
  </si>
  <si>
    <t>Государственная программа Саратовской области «Информационное общество на 2014-2017 годы»</t>
  </si>
  <si>
    <t>59 1 00 00000</t>
  </si>
  <si>
    <t>Подпрограмма  «Формирование электронного правительства»</t>
  </si>
  <si>
    <t>59 2 00 00000</t>
  </si>
  <si>
    <t>Подпрограмма  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</si>
  <si>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59 4 00 00000</t>
  </si>
  <si>
    <t>Подпрограмма «Создание системы обеспечения вызова экстренных оперативных служб по единому номеру «112» (Система-112) на территории Саратовской области»</t>
  </si>
  <si>
    <t>59 5 00 00000</t>
  </si>
  <si>
    <t>Подпрограмма «Информационное партнерство органов государственной власти со средствами массовой информации и издателями»</t>
  </si>
  <si>
    <t>5И 0 00 00000</t>
  </si>
  <si>
    <t>Государственная программа Саратовской области «Информационное общество»</t>
  </si>
  <si>
    <t>5И10000000</t>
  </si>
  <si>
    <t>60 0 00 00000</t>
  </si>
  <si>
    <t>Государственная программа Саратовской области «Развитие транспортной системы до 2020 года»</t>
  </si>
  <si>
    <t>60 1 00 00000</t>
  </si>
  <si>
    <t>Подпрограмма  «Модернизация и развитие транспортного комплекса Саратовской области»</t>
  </si>
  <si>
    <t>60 2 00 00000</t>
  </si>
  <si>
    <t>Подпрограмма  «Модернизация и развитие автомобильных дорог общего пользования регионального и межмуниципального значения Саратовской области»</t>
  </si>
  <si>
    <t>60 3 00 00000</t>
  </si>
  <si>
    <t>Подпрограмма  «Повышение безопасности дорожного движения в Саратовской области»</t>
  </si>
  <si>
    <t>5Ж 0 00 00000</t>
  </si>
  <si>
    <t>Государственная программа Саратовской области «Развитие транспортной системы»</t>
  </si>
  <si>
    <t>5Ж10000000</t>
  </si>
  <si>
    <t>Подпрограмма «Модернизация и развитие транспортного комплекса Саратовской области»</t>
  </si>
  <si>
    <t>5Ж20000000</t>
  </si>
  <si>
    <t>Подпрограмма «Развитие и обеспечение сохранности сети автомобильных дорог Саратовской области»</t>
  </si>
  <si>
    <t>5Ж30000000</t>
  </si>
  <si>
    <t>Подпрограмма «Повышение безопасности дорожного движения в Саратовской области»</t>
  </si>
  <si>
    <t>61 0 00 00000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</si>
  <si>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</si>
  <si>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61 1 00 00000</t>
  </si>
  <si>
    <t>Подпрограмма «Развитие подотрасли растениеводства, переработки и реализации продукции растениеводства на 2014-2020 годы»</t>
  </si>
  <si>
    <t>61 2 00 00000</t>
  </si>
  <si>
    <t>Подпрограмма «Развитие подотрасли животноводства, переработки и реализации продукции животноводства на 2014-2020 годы»</t>
  </si>
  <si>
    <t>61 3 00 00000</t>
  </si>
  <si>
    <t>Подпрограмма «Поддержка малых форм хозяйствования на 2014-2020 годы»</t>
  </si>
  <si>
    <t>61 4 00 00000</t>
  </si>
  <si>
    <t>Подпрограмма «Техническая  и технологическая  модернизация, научно-инновационное развитие на 2014-2020 годы»</t>
  </si>
  <si>
    <t>61 5 00 00000</t>
  </si>
  <si>
    <t>Подпрограмма  «Устойчивое развитие сельских территорий Саратовской области на 2014-2020 годы»</t>
  </si>
  <si>
    <t>61 6 00 00000</t>
  </si>
  <si>
    <t>Подпрограмма «Развитие мелиорации сельскохозяйственных земель Саратовской области на 2014-2020 годы»</t>
  </si>
  <si>
    <t>61 7 00 00000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</si>
  <si>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2014 - 2020 годы»</t>
  </si>
  <si>
    <t>61 8 00 00000</t>
  </si>
  <si>
    <t>Подпрограмма «Развитие овощеводства открытого и защищенного грунта и семенного картофелеводства на 2016-2020 годы»</t>
  </si>
  <si>
    <t>61 9 00 00000</t>
  </si>
  <si>
    <t>Подпрограмма «Развитие мясного скотоводства на 2016-2020 годы»</t>
  </si>
  <si>
    <t>61 А 00 00000</t>
  </si>
  <si>
    <t>Подпрограмма «Развитие молочного скотоводства на 2016-2020 годы»</t>
  </si>
  <si>
    <t>61 Б 00 00000</t>
  </si>
  <si>
    <t>Подпрограмма «Поддержка племенного дела, селекции и семеноводства на 2016-2020 годы»</t>
  </si>
  <si>
    <t>61 В 00 00000</t>
  </si>
  <si>
    <t>Подпрограмма «Развитие оптово-распределительных центров и инфраструктуры систем социального питания на 2016-2020 годы»</t>
  </si>
  <si>
    <t>61 Г 00 00000</t>
  </si>
  <si>
    <t>Подпрограмма «Развитие отраслей агропромышленного комплекса на 2017-2020 годы»</t>
  </si>
  <si>
    <t>61 Д 00 00000</t>
  </si>
  <si>
    <t>Подпрограмма «Стимулирование инвестиционной деятельности в агропромышленном комплексе на 2017 - 2020 годы»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</si>
  <si>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</si>
  <si>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</si>
  <si>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5Г10000000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</si>
  <si>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</si>
  <si>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5Г20000000</t>
  </si>
  <si>
    <t>Подпрограмма «Развитие мелиорации земель сельскохозяйственного назначения Саратовской области»</t>
  </si>
  <si>
    <t>5Г30000000</t>
  </si>
  <si>
    <t>Подпрограмма «Устойчивое развитие сельских территорий Саратовской области»</t>
  </si>
  <si>
    <t>5Г40000000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</si>
  <si>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</si>
  <si>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62 0 00 00000</t>
  </si>
  <si>
    <t>62 1 00 00000</t>
  </si>
  <si>
    <t>62 2 00 00000</t>
  </si>
  <si>
    <t>62 3 00 00000</t>
  </si>
  <si>
    <t>62 4 00 00000</t>
  </si>
  <si>
    <t>63 0 00 00000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</si>
  <si>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</si>
  <si>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</si>
  <si>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</si>
  <si>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</si>
  <si>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</si>
  <si>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</si>
  <si>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</si>
  <si>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</si>
  <si>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</si>
  <si>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</si>
  <si>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</si>
  <si>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</si>
  <si>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</si>
  <si>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</si>
  <si>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 xml:space="preserve">Подпрограмма «Профилактика терроризма и экстремизма  в Саратовской области» 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</si>
  <si>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</si>
  <si>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</si>
  <si>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</si>
  <si>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</si>
  <si>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>66 1 00 00000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</si>
  <si>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</si>
  <si>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</si>
  <si>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</si>
  <si>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</si>
  <si>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</si>
  <si>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</si>
  <si>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</si>
  <si>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</si>
  <si>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</si>
  <si>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</si>
  <si>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</si>
  <si>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</si>
  <si>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</si>
  <si>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</si>
  <si>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</si>
  <si>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</si>
  <si>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</si>
  <si>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Государственная программа Саратовской области «Формирование комфортной городской среды на 2018-2022 годы»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</si>
  <si>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</si>
  <si>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</si>
  <si>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</si>
  <si>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</si>
  <si>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ИТОГО ПО ПРОГРАММАМ</t>
  </si>
  <si>
    <t>НЕПРОГРАММНЫЕ РАСХОДЫ</t>
  </si>
  <si>
    <t>ВСЕГО РАСХОДОВ:</t>
  </si>
  <si>
    <t>* - расходы 2020-2021 годов без условно утверждаемых расходов областного бюджета</t>
  </si>
  <si>
    <t>млн рублей</t>
  </si>
  <si>
    <t>Государственная программа Саратовской области «Развитие образования в Саратовской области до 2025 года»</t>
  </si>
  <si>
    <t>Государственная программа Саратовской области «Социальная поддержка и социальное обслуживание населения Саратовской области» (в 2017-2018 годах Государственная программа Саратовской области «Социальная поддержка и социальное обслуживание граждан до 2020 года»)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</si>
  <si>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 (в 2017-2018 годах Государственная программа Саратовской области «Развитие экономического потенциала и повышение инвестиционной привлекательности региона до 2020 года»)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</si>
  <si>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(в 2017-2018 годах 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 на период до 2020 года»)</t>
  </si>
  <si>
    <t>Государственная программа Саратовской области «Повышение энергоэффективности и энергосбережения в Саратовской области» (в 2017-2018 годах Государственная программа Саратовской области «Повышение энергоэффективности и энергосбережения в Саратовской области до 2020 года»)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</si>
  <si>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 (в 2017-2018 годах Государственная программа Саратовской области «Защита населения и территорий от чрезвычайных ситуаций, обеспечение пожарной безопасности до 2020 года»)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</si>
  <si>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(в 2017-2018 годах 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 до 2020 года»)</t>
  </si>
  <si>
    <t>Государственная программа Саратовской области «Развитие государственного и муниципального управления» (в 2017-2018 годах Государственная программа Саратовской области «Развитие государственного и муниципального управления до 2020 года»)</t>
  </si>
  <si>
    <t>Государственная программа Саратовской области «Развитие промышленности в Саратовской области» (в 2017-2018 годах Государственная программа Саратовской области «Развитие промышленности в Саратовской области на 2016-2018 годы»)</t>
  </si>
  <si>
    <t>Государственная программа Саратовской области «Патриотическое воспитание граждан Саратовской области на 2018-2022 годы» (в 2017-2018 годах Государственная программа Саратовской области «Патриотическое воспитание граждан Саратовской области на 2018-2020 годы»)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</si>
  <si>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(в 2017-2018 годах 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 до 2020 года»)</t>
  </si>
  <si>
    <t>Государственная программа Саратовской области «Культура Саратовской области» (в 2017-2018 годах Государственная программа Саратовской области «Культура Саратовской области до 2020 года»)</t>
  </si>
  <si>
    <t>Государственная программа Саратовской области «Развитие физической культуры, спорта, туризма и молодежной политики» на 2014-2022 годы (в 2017-2018 годах Государственная программа Саратовской области «Развитие физической культуры, спорта, туризма и молодежной политики» на 2014-2020 годы)</t>
  </si>
  <si>
    <t>Подпрограмма  «Физическая культура и спорт. Подготовка спортивного резерва»</t>
  </si>
  <si>
    <t>Подпрограмма «Сокращение административных барьеров , повышение доступности  государственных услуг»</t>
  </si>
  <si>
    <t>Подпрограмма «Формирование электронного правительства»</t>
  </si>
  <si>
    <t>Подпрограмма «Охрана окружающей среды, защита природных комплексов, объектов и ресурсов» ( в 2017-2018 годах Подпрограмма «Охрана окружающей среды, защита природных комплексов, объектов и ресурсов» на 2014-2020 годы)</t>
  </si>
  <si>
    <t>Подпрограмма  «Развитие водохозяйственного комплекса Саратовской области» (в 2017-2018 годах Подпрограмма  «Развитие водохозяйственного комплекса Саратовской области до 2020 года»)</t>
  </si>
  <si>
    <t>Подпрограмма  «Развитие лесного хозяйства Саратовской области» (в 2017-2018 годах Подпрограмма  «Развитие лесного хозяйства Саратовской области» на 2014-2020 годы)</t>
  </si>
  <si>
    <t>Подпрограмма «Совершенствование системы обращения с отходами производства и потребления на территории Саратовской области» ( в 2017-2018 годах Подпрограмма «Совершенствование системы обращения с отходами производства и потребления на территории Саратовской области» на 2016-2020 годы)</t>
  </si>
  <si>
    <t>Подпрограмма «Построение и развитие аппаратно-программного комплекса "Безопасный  город" на территории Саратовской области»</t>
  </si>
  <si>
    <t>Подпрограмма «Противодействие злоупотреблению наркотиками и их незаконному обороту в Саратовской области» (в 2017-2018 годах Подпрограмма «Противодействие злоупотреблению наркотиками и их незаконному обороту в Саратовской области до 2020 года»)</t>
  </si>
  <si>
    <t xml:space="preserve">Подпрограмма «Развитие местного самоуправления в Саратовской области» (в 2017-2018 годах Подпрограмма «Развитие местного самоуправления в Саратовской области до 2020 года») </t>
  </si>
  <si>
    <t xml:space="preserve">Информация о целевых показателях государственных программ (подпрограмм) Саратовской области </t>
  </si>
  <si>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</si>
  <si>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</si>
  <si>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</si>
  <si>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1.</t>
  </si>
  <si>
    <t>Государственная программа Саратовской области «Развитие образования в Саратовской области» &lt;**&gt;</t>
  </si>
  <si>
    <t>Доступность дошкольного образования (отношение численности детей в возрасте от 2 месяцев до 3 лет, получающих дошкольное образование в текущем году, к сумме численности детей в возрасте от 2 месяцев до 3 лет, получающих дошкольное образование в текущем году, и численности детей в возрасте от 2 месяцев до 3 лет, находящихся в очереди на получение в текущем году дошкольного образования) (%)</t>
  </si>
  <si>
    <t>Количество участников регионального этапа всероссийской олимпиады школьников, научных конференций, конкурсов, фестивалей, интернет-марафонов (чел.)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</si>
  <si>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</si>
  <si>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</si>
  <si>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</si>
  <si>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Доля дошкольных образовательных организаций, в которых создана универсальная безбарьерная среда для инклюзивного образования детей-инвалидов, в общем количестве дошкольных образовательных организаций в области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</si>
  <si>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</si>
  <si>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1.2.</t>
  </si>
  <si>
    <t>Удельный вес учащихся, занимающихся физической культурой и спортом во внеурочное время в сельских общеобразовательных организациях (%)</t>
  </si>
  <si>
    <t>Удельный вес общеобразовательных организаций, осуществляющих дистанционное обучение обучающихся, от общей численности общеобразовательных организаций (%)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</si>
  <si>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</si>
  <si>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1.3.</t>
  </si>
  <si>
    <t>Количество победителей и призеров всероссийских, международных олимпиад, конкурсов, фестивалей (чел.)</t>
  </si>
  <si>
    <t>1.4.</t>
  </si>
  <si>
    <t>Количество специализированных центров компетенций в Саратовской области, аккредитованных по стандартам Ворлдскиллс Россия (ед.)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</si>
  <si>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</si>
  <si>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</si>
  <si>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1.5.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</si>
  <si>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</si>
  <si>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</si>
  <si>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</si>
  <si>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1.6.</t>
  </si>
  <si>
    <t>Доля населения области, охваченного мероприятиями по повышению уровня финансовой грамотности (%)</t>
  </si>
  <si>
    <t>1.7.</t>
  </si>
  <si>
    <t>Количество новых мест в общеобразовательных организациях Саратовской области, в том числе за счет (ед.):</t>
  </si>
  <si>
    <t>строительства либо приобретения (выкупа)</t>
  </si>
  <si>
    <t>реконструкции</t>
  </si>
  <si>
    <t>капитального ремонта</t>
  </si>
  <si>
    <t>Удельный вес численности обучающихся занимающихся в первую смену, в общей численности обучающихся в общеобразовательных организациях (%)</t>
  </si>
  <si>
    <t>Количество зданий общеобразовательных организаций с износом 50 процентов и выше (ед.)</t>
  </si>
  <si>
    <t>2.</t>
  </si>
  <si>
    <t>Государственная программа Саратовской области «Социальная поддержка и социальное обслуживание граждан»</t>
  </si>
  <si>
    <t>Удельный вес граждан, получающих меры социальной поддержки с учетом адресности, в общей численности граждан, получающих меры социальной поддержки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</si>
  <si>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</si>
  <si>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Охват населения и участников проектов в рамках реализации социальных проектов социально ориентированными некоммерческими организациями (чел.)</t>
  </si>
  <si>
    <t>2.1.</t>
  </si>
  <si>
    <t>Численность граждан, получивших меры социальной поддержки (тыс. чел.)</t>
  </si>
  <si>
    <t>Численность граждан, имеющих право на получение мер поддержки субсидиями на оплату жилищно-коммунальных услуг (чел.)</t>
  </si>
  <si>
    <t>2.2.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</si>
  <si>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</si>
  <si>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</si>
  <si>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2.3.</t>
  </si>
  <si>
    <t>Подпрограмма «Развитие системы социальной защиты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</si>
  <si>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</si>
  <si>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</si>
  <si>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2.4.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</si>
  <si>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</si>
  <si>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</si>
  <si>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</si>
  <si>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2.5.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</si>
  <si>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</si>
  <si>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</si>
  <si>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2.6.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</si>
  <si>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</si>
  <si>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Количество пожилых граждан и инвалидов, которым улучшены условия проживания в учреждениях социального обслуживания населения (чел.)</t>
  </si>
  <si>
    <t>3.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</si>
  <si>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 &lt;**&gt;</t>
  </si>
  <si>
    <t>Годовой объем ввода общей площади жилья области (тыс.кв.м.)</t>
  </si>
  <si>
    <t>Количество выданных ипотечных кредитов (договоров) (тыс.шт.)</t>
  </si>
  <si>
    <t>3.1.</t>
  </si>
  <si>
    <t>Доля ввода стандартного жилья от общего ввода жилья (%)</t>
  </si>
  <si>
    <t>3.2.</t>
  </si>
  <si>
    <t>Количество процедур, необходимых для получения разрешения на строительство (ед.)</t>
  </si>
  <si>
    <t>Совокупное время прохождения всех процедур, необходимых для получения разрешения на строительство (дней)</t>
  </si>
  <si>
    <t>3.3.</t>
  </si>
  <si>
    <t>Количество отремонтированных многоквартирных домов (ед.)</t>
  </si>
  <si>
    <t>3.4.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</si>
  <si>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</si>
  <si>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3.5.</t>
  </si>
  <si>
    <t>Подпрограмма «Обеспечение жилыми помещениями детей-сирот и детей, оставшихся без попечения родителей»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</si>
  <si>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</si>
  <si>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3.6.</t>
  </si>
  <si>
    <t>Количество предоставленных социальных выплат на строительство (приобретение) жилых помещений многодетным семьям (семей)</t>
  </si>
  <si>
    <t>3.7.</t>
  </si>
  <si>
    <t>Число граждан, получающих социальную поддержку за счет средств областного бюджета на возмещение части затрат на оплату процентов по займам (кредитам) на приобретение (строительство) жилых помещений в соответствии с Законом Саратовской области «О мере социальной поддержки отдельных категорий граждан по возмещению части затрат в связи с предоставлением ипотечного займа (кредита)» (чел.)</t>
  </si>
  <si>
    <t>3.8.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</si>
  <si>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</si>
  <si>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3.9.</t>
  </si>
  <si>
    <t>Количество жителей Саратовской области дополнительно обеспеченых качественными услугами водоотведения (пропущенных через очистные сооружения) (тыс.чел.)</t>
  </si>
  <si>
    <t>-</t>
  </si>
  <si>
    <t>3.10.</t>
  </si>
  <si>
    <t>Подпрограмм «Обеспечение устойчивого сокращения непригодного для проживания жилищного фонда»</t>
  </si>
  <si>
    <t>Количество квадратных метров, расселенного аварийного жилищного фонда (тыс.кв.м.)</t>
  </si>
  <si>
    <t>4.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</si>
  <si>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</si>
  <si>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безработицы (по методологии Международной организации труда) в среднем за год от численности экономически активного населения (%)</t>
  </si>
  <si>
    <t>Уровень регистрируемой безработицы на конец года от численности экономически активного населения (%)</t>
  </si>
  <si>
    <t xml:space="preserve"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
</t>
  </si>
  <si>
    <t>4.1.</t>
  </si>
  <si>
    <t>Коэффициент напряженности на рынке труда на конец года (незанятые граждане на одну вакансию)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</si>
  <si>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</si>
  <si>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4.2.</t>
  </si>
  <si>
    <t>Уровень трудоустройства граждан из числа обратившихся по вопросу трудоустройства в другой местности (%)</t>
  </si>
  <si>
    <t>4.3.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</si>
  <si>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</si>
  <si>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 (%)</t>
  </si>
  <si>
    <t>4.4.</t>
  </si>
  <si>
    <t>Удельный вес территориальных трехсторонних соглашений, включающих положение по сохранению заработной платы во внебюджетном секторе экономики на уровне не ниже предыдущего года (%)</t>
  </si>
  <si>
    <t>4.5.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</si>
  <si>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</si>
  <si>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4.6.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</si>
  <si>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</si>
  <si>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</t>
  </si>
  <si>
    <t>Государственная программа Саратовской области «Культура Саратовской области»</t>
  </si>
  <si>
    <t>Количество обслуженного населения учреждениями сферы культуры, в том числе нестационарными формами и в электронном виде (тыс. чел.)</t>
  </si>
  <si>
    <t>Доля детей, привлекаемых к участию в творческих мероприятиях (%)</t>
  </si>
  <si>
    <t>Доля объектов культурного наследия, информация о которых внесена в электронную базу данных единого государственного реестра объектов культурного наследия (памятников истории и культуры) народов Российской Федерации, в общем количестве объектов культурного наследия  (%)</t>
  </si>
  <si>
    <t>5.1.</t>
  </si>
  <si>
    <t>Количество обслуженного населения музеями, в том числе нестационарными формами и в электронном виде (тыс. чел.)</t>
  </si>
  <si>
    <t>Количество предметов, поступивших в музейное собрание (ед.)</t>
  </si>
  <si>
    <t>5.2.</t>
  </si>
  <si>
    <t>Количество новых постановок (ед.)</t>
  </si>
  <si>
    <t>Количество показанных спектаклей (ед.)</t>
  </si>
  <si>
    <t>5.3.</t>
  </si>
  <si>
    <t>Количество обслуженного населения концертными организациями, в том числе нестационарными формами (тыс.чел.)</t>
  </si>
  <si>
    <t>5.4.</t>
  </si>
  <si>
    <t>Количество мероприятий, направленных на популяризацию книги и чтения (тыс.ед.)</t>
  </si>
  <si>
    <t>5.5.</t>
  </si>
  <si>
    <t>Количество поступивших (контрольные точки приема) в образовательные организации сферы культуры (чел.)</t>
  </si>
  <si>
    <t>Количество педагогических работников, получивших дополнительное профессиональное образование в установленные законом сроки (чел.)</t>
  </si>
  <si>
    <t>5.6.</t>
  </si>
  <si>
    <t>Количество культурно-массовых мероприятий, ежегодно (ед.)</t>
  </si>
  <si>
    <t>5.7.</t>
  </si>
  <si>
    <t>Количество объектов культурного наследия федерального и регионального значения, состоящие на государственном учете и имеющие акты технического состояния (ед.)</t>
  </si>
  <si>
    <t>5.8.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</si>
  <si>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</si>
  <si>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Количество пользователей архивной информацией (тыс.чел.)</t>
  </si>
  <si>
    <t>5.9.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</si>
  <si>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</si>
  <si>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</si>
  <si>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5.10.</t>
  </si>
  <si>
    <t>Количество отремонтированных, в том числе капитально отремонтированных зданий и помещений учреждений сферы культуры (ед.)</t>
  </si>
  <si>
    <t>5.11.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</si>
  <si>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</si>
  <si>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</si>
  <si>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5.12.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</si>
  <si>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</si>
  <si>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</si>
  <si>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5.13.</t>
  </si>
  <si>
    <t>Подпрограмма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</si>
  <si>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</si>
  <si>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6.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</si>
  <si>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</si>
  <si>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граждан области, систематически занимающегося физической культурой и спортом, от общей численности населения (%)</t>
  </si>
  <si>
    <t>Доля граждан, занимающихся в спортивных организациях, в общей численности детей и молодежи в возрасте 6 - 15 лет (%)</t>
  </si>
  <si>
    <t>6.1.</t>
  </si>
  <si>
    <t>Подпрограмма «Физическая культура и спорт. Подготовка спортивного резерва»</t>
  </si>
  <si>
    <t>Доля учащихся и студентов, систематически занимающихся физической культурой и спортом, в общей численности обучающихся и студентов (ежегодно) (%)</t>
  </si>
  <si>
    <t>Доля лиц с ограниченными возможностями здоровья и инвалидов от 6 до 18 лет, систематически занимающихся физической культурой и спортом, в общей численности указанной категории населения (ежегодно) (%)</t>
  </si>
  <si>
    <t>6.2.</t>
  </si>
  <si>
    <t xml:space="preserve">Число ночевок в гостиницах и аналогичных средствах размещения (единиц) (ед.) </t>
  </si>
  <si>
    <t>6.3.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</si>
  <si>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</si>
  <si>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</si>
  <si>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6.4.</t>
  </si>
  <si>
    <t>Уровень обеспеченности населения спортивными сооружениями исходя из их единовременной пропускной способности (%)</t>
  </si>
  <si>
    <t>7.</t>
  </si>
  <si>
    <t>Государственная программа Саратовской области «Развитие здравоохранения»&lt;**&gt;</t>
  </si>
  <si>
    <t>Смертность населения в трудоспособном возрасте (человек на 100 тыс. трудоспособного населения)</t>
  </si>
  <si>
    <t>Смертность от болезней системы кровообраще-ния (человек на 100 тыс. населения)</t>
  </si>
  <si>
    <t>Смертность от новообразований (в том числе от злокачественных) (человек на 100 тыс. населения)</t>
  </si>
  <si>
    <t>Младенческая смертность (человек  на 1 тыс. родившихся живыми)</t>
  </si>
  <si>
    <t>Ожидаемая продолжительность жизни при рождении (лет)</t>
  </si>
  <si>
    <t>7.1.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</si>
  <si>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</si>
  <si>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Смертность от всех причин  (человек на 1 тыс. населения)</t>
  </si>
  <si>
    <t>Охват населения медицинским освидетельствованием на ВИЧ-инфекцию (%)</t>
  </si>
  <si>
    <t>Смертность от дорожно-транспортных происшествий (человек на 100 тыс. населения)</t>
  </si>
  <si>
    <t>7.2.</t>
  </si>
  <si>
    <t>Количество студентов профессиональных образовательных организаций, подведомственных министерству здравоохранения области, по специальности «Лечебное дело», получивших ежемесячную выплату (чел.)</t>
  </si>
  <si>
    <t>Доля врачей, получающих непрерывное дополнительное профессиональное образование с использованием интерактивных образовательных модулей, в числе работающих врачей (единиц на 1 млн. населения) (%)</t>
  </si>
  <si>
    <t>7.3.</t>
  </si>
  <si>
    <t>Доля медицинских организаций, подведомственных министерству здравоохранения области, подключенных к государственной информационной системе в сфере здравоохранения Саратовской области, соответствующей требованиям Минздрава России (%)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</si>
  <si>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</si>
  <si>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</si>
  <si>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</si>
  <si>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</si>
  <si>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Уровень удовлетворенности граждан качеством предоставления государственных и муниципальных услуг (%)</t>
  </si>
  <si>
    <t>8.1.</t>
  </si>
  <si>
    <t>Достоверность прогнозов социально-экономического развития области (%)</t>
  </si>
  <si>
    <t>Доля программных средств в структуре областного бюджета (%)</t>
  </si>
  <si>
    <t>8.2.</t>
  </si>
  <si>
    <t>Количество проведенных визитов различного уровня (ед.)</t>
  </si>
  <si>
    <t>Объем инвестиций в основной капитал за счет всех источников финансирования (млрд  рублей)</t>
  </si>
  <si>
    <t>8.3.</t>
  </si>
  <si>
    <t>Доля среднесписочной численности работников (без внешних совместителей), занятых на микро-предприятиях, малых и средних предприятиях и у индивидуальных предпринимателей, в общей численности занятого населения (%)</t>
  </si>
  <si>
    <t>Оборот субъектов малого и среднего предпринимательства (без учета индивидуальных предпринимателей) в постоянных ценах по отношению к значению показателя 2014 года (%)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</si>
  <si>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</si>
  <si>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</si>
  <si>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Оборот розничной торговли на душу населения (тыс. руб.)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</si>
  <si>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</si>
  <si>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</si>
  <si>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</si>
  <si>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</si>
  <si>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</si>
  <si>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</si>
  <si>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8.7.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</si>
  <si>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</si>
  <si>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</si>
  <si>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</si>
  <si>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Сохранение лесистости территории области к общей площади (%)</t>
  </si>
  <si>
    <t>9.1.</t>
  </si>
  <si>
    <t>Подпрограмма «Охрана окружающей среды, защита природных комплексов, объектов и ресурсов»</t>
  </si>
  <si>
    <t>Количество занесенных в Красную книгу Саратовской области редких видов растений и животныхй (ед.)</t>
  </si>
  <si>
    <t>Обустройство особо охраняемых природных территорий (га)</t>
  </si>
  <si>
    <t>9.2.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</si>
  <si>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</si>
  <si>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</si>
  <si>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9.3.</t>
  </si>
  <si>
    <t xml:space="preserve">Подпрограмма «Развитие лесного хозяйства Саратовской области» </t>
  </si>
  <si>
    <t>Отношение площади лесов, на которых были проведены санитарно-оздоровительные мероприятия, к площади погибших и поврежденных лесов (%)</t>
  </si>
  <si>
    <t>9.4.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</si>
  <si>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</si>
  <si>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Доля использованных, обезвреженных отходов в общем объеме образовавшихся отходов в процессе производства и потребления (%)</t>
  </si>
  <si>
    <t>10.</t>
  </si>
  <si>
    <t>Государственная программа Саратовской области «Развитие транспортной системы»&lt;**&gt;</t>
  </si>
  <si>
    <t>Увеличение объемов транспортных услуг (ежегодно) (млн руб.)</t>
  </si>
  <si>
    <t>10.1.</t>
  </si>
  <si>
    <t>Уровень технической обеспеченности информационных систем и оборудования министерства транспорта и дорожного хозяйства области (ежегодно) (%)</t>
  </si>
  <si>
    <t>10.2.</t>
  </si>
  <si>
    <t>Подпрограмма  «Развитие и обеспечение сохранности сети автомобильных дорог Саратовской области»</t>
  </si>
  <si>
    <t>Снижение количества мест концентрации дорожно-транспортных происшествий (аварийно опасных участков) на дорожной сети городской агломерации (к уровню 2016 года) (%)</t>
  </si>
  <si>
    <t>10.3.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</si>
  <si>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</si>
  <si>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</si>
  <si>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</si>
  <si>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</si>
  <si>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</si>
  <si>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</si>
  <si>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>Доля пассажирских автотранспортных средств, использующих компримированный природный газ в качестве газомоторного топлива (%)</t>
  </si>
  <si>
    <t>11.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</si>
  <si>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области»&lt;**&gt;</t>
  </si>
  <si>
    <t xml:space="preserve">Индекс производства продукции сельского хозяйства в хозяйствах всех категорий (в сопоставимых ценах) к предыдущему году (%)
</t>
  </si>
  <si>
    <t xml:space="preserve">Индекс физического объема инвестиций в основной капитал сельского хозяйства (%)
</t>
  </si>
  <si>
    <t>11.1.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</si>
  <si>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</si>
  <si>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Валовый сбор зерновых и зернобобовых культур в хозяйствах всех категорий (в весе после доработки) (тыс.тонн)</t>
  </si>
  <si>
    <t>Валовый сбор подсолнечника в хозяйствах всех категорий (тыс. тонн)</t>
  </si>
  <si>
    <t>Производство яйца в хозяйствах всех категорий (млн шт)</t>
  </si>
  <si>
    <t>Производство крупы (тыс. тонн)</t>
  </si>
  <si>
    <t>Производство товарной рыбы (тонн)</t>
  </si>
  <si>
    <t>11.2.</t>
  </si>
  <si>
    <t>Подпрограмма «Стимулирование инвестиционной деятельности в агропромышленном комплексе»</t>
  </si>
  <si>
    <t>Количество высокопроизводительных рабочих мест (ед.)</t>
  </si>
  <si>
    <t>11.3.</t>
  </si>
  <si>
    <t>Ввод в эксплуатацию мелиорируемых земель за счет реконструкции, технического перевооружения и строительства новых мелиоративных систем, включая мелиоративные системы общего и индивидуального пользования (га)</t>
  </si>
  <si>
    <t>11.4.</t>
  </si>
  <si>
    <t>Подпрограмма  «Устойчивое развитие сельских территорий Саратовской области»</t>
  </si>
  <si>
    <t>Ввод в действие фельдшерско-акушерских пунктов и (или) офисов врачей общей практики  (ед.)</t>
  </si>
  <si>
    <t xml:space="preserve">Ввод в действие распределительных газовых сетей (км) </t>
  </si>
  <si>
    <t>11.5.</t>
  </si>
  <si>
    <t>Количество проведенных консультаций (шт)</t>
  </si>
  <si>
    <t>Доля охвата сельскохозяйственных животных и птиц профилактическими мероприятиями против особо опасных и карантинных заболеваний от общего количества сельскохозяйственных животных в хозяйствах всех категорий (%)</t>
  </si>
  <si>
    <t>12.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</si>
  <si>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</si>
  <si>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Энергоемкость валового регионального продукта (кг т.у.т. на тыс. руб.)</t>
  </si>
  <si>
    <t>12.1.</t>
  </si>
  <si>
    <t>Объем реализации твердого топлива населению области в натуральном выражении (т у.т.)</t>
  </si>
  <si>
    <t>12.2.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</si>
  <si>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</si>
  <si>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</si>
  <si>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</si>
  <si>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</si>
  <si>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Защищенность населения от затоплений, подтоплений и влияния паводковых вод (%)</t>
  </si>
  <si>
    <t>Количество учреждений социальной сферы с массовым пребыванием людей приведенных в удовлетворительное противопожарное состояние (учр./%)</t>
  </si>
  <si>
    <t>222/59,0</t>
  </si>
  <si>
    <t>13.1.</t>
  </si>
  <si>
    <t>Совершенствование системы мониторинга и прогнозирования чрезвычайных ситуаций и их последствий (%)</t>
  </si>
  <si>
    <t>13.2.</t>
  </si>
  <si>
    <t>Количество/доля учреждений социальной защиты области приведенных в удовлетворительное противопожарное состояние (учр./%)</t>
  </si>
  <si>
    <t>96/100,0</t>
  </si>
  <si>
    <t>Количество/доля учреждений культуры области, приведенных в удовлетворительное противопожарное состояние (учр./%)</t>
  </si>
  <si>
    <t>8/35,0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</si>
  <si>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</si>
  <si>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</si>
  <si>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1 033/40,0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</si>
  <si>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</si>
  <si>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</si>
  <si>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Количество/доля областных учреждений социальной сферы, оборудованных системами видеонаблюдения (ед./%)</t>
  </si>
  <si>
    <t>362/99,4</t>
  </si>
  <si>
    <t>Количество/доля областных учреждений социальной сферы, оборудованных ограждениями территорий (ед./%)</t>
  </si>
  <si>
    <t>317/98,7</t>
  </si>
  <si>
    <t>Уровень оценки населением эффективности антикоррупционных мер, принимаемых государственными органами (%)</t>
  </si>
  <si>
    <t>14.1.</t>
  </si>
  <si>
    <t>Доля преступлений, совершенных несовершеннолетними или при их соучастии, в общем числе оконченных преступлений (%)</t>
  </si>
  <si>
    <t>14.2.</t>
  </si>
  <si>
    <t xml:space="preserve">Подпрограмма «Профилактика терроризма и экстремизма в Саратовской области» </t>
  </si>
  <si>
    <t>Количество/доля областных образовательных организаций, оборудованных системами видеонаблюдения (ед./%)</t>
  </si>
  <si>
    <t>85/98,8</t>
  </si>
  <si>
    <t>Количество/доля областных социальных учреждений, оборудованных ограждениями территорий (ед./%)</t>
  </si>
  <si>
    <t>14.3.</t>
  </si>
  <si>
    <t>Подпрограмма «Противодействие злоупотреблению наркотиками и их незаконному обороту в Саратовской области до 2020 года»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</si>
  <si>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</si>
  <si>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</si>
  <si>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</si>
  <si>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</si>
  <si>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</si>
  <si>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</si>
  <si>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</si>
  <si>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</si>
  <si>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</si>
  <si>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</si>
  <si>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</si>
  <si>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15.3.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</si>
  <si>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(%)</t>
  </si>
  <si>
    <t>15.4.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</si>
  <si>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</si>
  <si>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</si>
  <si>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</si>
  <si>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</si>
  <si>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</si>
  <si>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</si>
  <si>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Государственная программа Саратовской области «Развитие промышленности в Саратовской области»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</si>
  <si>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руб.)</t>
  </si>
  <si>
    <t>&lt;*&gt;</t>
  </si>
  <si>
    <t>16.1.</t>
  </si>
  <si>
    <t>Подпрограмма «Развитие предприятий оборонно-промышленного комплекса»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</si>
  <si>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</si>
  <si>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16.2.</t>
  </si>
  <si>
    <t>Подпрограмма «Развитие предприятий транспортного машиностроения»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</si>
  <si>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</si>
  <si>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16.3.</t>
  </si>
  <si>
    <t>Подпрограмма «Развитие предприятий нефтегазового и энергетического машиностроения»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</si>
  <si>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</si>
  <si>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</si>
  <si>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</si>
  <si>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</si>
  <si>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</si>
  <si>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</si>
  <si>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</si>
  <si>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16.6.</t>
  </si>
  <si>
    <t>Подпрограмма «Развитие предприятий легкой, мебельной промышленности и полиграфии»</t>
  </si>
  <si>
    <t>Объём отгруженных товаров собственного производства, выполненных работ и услуг собственными силами по предприятиям лёгкой, мебельной промышленности и полиграфии (млн рублей)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</si>
  <si>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</si>
  <si>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</si>
  <si>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 (млн руб.)</t>
  </si>
  <si>
    <t>16.8</t>
  </si>
  <si>
    <t>Производительность труда по виду экономической деятельности «обрабатывающие производства» на одного занятого в год (тыс.рублей)</t>
  </si>
  <si>
    <t>Количество видов продукции, участвующих во Всероссийском конкурсе программы «100 лучших товаров России» (единиц)</t>
  </si>
  <si>
    <t>Количество предприятий, получивших государственную поддержку из средств фондов развития промышленности (ед.)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</si>
  <si>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</si>
  <si>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</si>
  <si>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</si>
  <si>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</si>
  <si>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</si>
  <si>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</si>
  <si>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</si>
  <si>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</si>
  <si>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</si>
  <si>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Доля благоустроенных дворовых и общественных территорий в муниципальных образованиях от общего количества требующих проведения мероприятий по благоустройству (%)</t>
  </si>
  <si>
    <t>Доля обустроенных мест массового отдыха населения (городских парков) от общего количества требующих проведения мероприятий по обустройству (%)</t>
  </si>
  <si>
    <t>18.1.</t>
  </si>
  <si>
    <t>Количество благоустроенных дворовых и общественных территорий муниципальных образований области с использованием индивидуальных дизайн-проектов (ед.)</t>
  </si>
  <si>
    <t>18.2.</t>
  </si>
  <si>
    <t>Количество обустроенных мест массового отдыха населения (городских парков) муниципальных образований области с использованием индивидуальных дизайн-проектов (ед.)</t>
  </si>
  <si>
    <t>&lt;*&gt; - проект постановления находится на согласовании в Правительстве области;</t>
  </si>
  <si>
    <t>&lt;**&gt; - значения целевых показателей указаны в соответствии с проектом постановления об утверждении «пилотной» государственной программы.</t>
  </si>
  <si>
    <t>357/98,1</t>
  </si>
  <si>
    <t>264/82,2</t>
  </si>
  <si>
    <t>313/97,5</t>
  </si>
  <si>
    <t>83/96,5</t>
  </si>
  <si>
    <t>84/97,7</t>
  </si>
  <si>
    <t>84/87,5</t>
  </si>
  <si>
    <t>1350</t>
  </si>
  <si>
    <t>64</t>
  </si>
  <si>
    <t>500</t>
  </si>
  <si>
    <t>9,5</t>
  </si>
  <si>
    <t>3</t>
  </si>
  <si>
    <t>9500</t>
  </si>
  <si>
    <t>38</t>
  </si>
  <si>
    <t>12,5</t>
  </si>
  <si>
    <t>23,19</t>
  </si>
  <si>
    <t>2020 год</t>
  </si>
  <si>
    <t>2021 год</t>
  </si>
  <si>
    <t>460 693/
3 954 962</t>
  </si>
  <si>
    <t>547 890/   5 230 921</t>
  </si>
  <si>
    <t>522 550/  4 961 166</t>
  </si>
  <si>
    <t>618 059/   6 018 557</t>
  </si>
  <si>
    <t>220/58,0</t>
  </si>
  <si>
    <t>146/40,0</t>
  </si>
  <si>
    <t>223/59,0</t>
  </si>
  <si>
    <t>6/26,0</t>
  </si>
  <si>
    <t>7/30,0</t>
  </si>
  <si>
    <t>9/39,0</t>
  </si>
  <si>
    <t>325/89,3</t>
  </si>
  <si>
    <t>364/100,0</t>
  </si>
  <si>
    <t>321/100,0</t>
  </si>
  <si>
    <t>86/100,0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</si>
</sst>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#,##0.0"/>
    <numFmt numFmtId="166" formatCode="000"/>
    <numFmt numFmtId="167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26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 applyProtection="1">
      <alignment horizontal="left" vertical="center" wrapText="1"/>
      <protection hidden="1"/>
    </xf>
    <xf numFmtId="165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7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 applyFill="1"/>
    <xf numFmtId="0" fontId="2" fillId="3" borderId="2" xfId="0" applyFont="1" applyFill="1" applyBorder="1" applyAlignment="1">
      <alignment vertical="center" wrapText="1"/>
    </xf>
    <xf numFmtId="164" fontId="6" fillId="0" borderId="2" xfId="1" applyNumberFormat="1" applyFont="1" applyFill="1" applyBorder="1" applyAlignment="1" applyProtection="1">
      <alignment horizontal="center" vertical="center"/>
      <protection hidden="1"/>
    </xf>
    <xf numFmtId="0" fontId="6" fillId="3" borderId="2" xfId="1" applyNumberFormat="1" applyFont="1" applyFill="1" applyBorder="1" applyAlignment="1" applyProtection="1">
      <alignment horizontal="left" vertical="center" wrapText="1"/>
      <protection hidden="1"/>
    </xf>
    <xf numFmtId="164" fontId="7" fillId="0" borderId="2" xfId="1" applyNumberFormat="1" applyFont="1" applyFill="1" applyBorder="1" applyAlignment="1" applyProtection="1">
      <alignment horizontal="center" vertical="center"/>
      <protection hidden="1"/>
    </xf>
    <xf numFmtId="164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3" borderId="2" xfId="0" applyFont="1" applyFill="1" applyBorder="1" applyAlignment="1">
      <alignment horizontal="left" vertical="center" wrapText="1"/>
    </xf>
    <xf numFmtId="166" fontId="6" fillId="3" borderId="2" xfId="2" applyNumberFormat="1" applyFont="1" applyFill="1" applyBorder="1" applyAlignment="1" applyProtection="1">
      <alignment vertical="center" wrapText="1"/>
      <protection hidden="1"/>
    </xf>
    <xf numFmtId="166" fontId="7" fillId="3" borderId="2" xfId="2" applyNumberFormat="1" applyFont="1" applyFill="1" applyBorder="1" applyAlignment="1" applyProtection="1">
      <alignment horizontal="left" vertical="center" wrapText="1"/>
      <protection hidden="1"/>
    </xf>
    <xf numFmtId="166" fontId="7" fillId="3" borderId="2" xfId="2" applyNumberFormat="1" applyFont="1" applyFill="1" applyBorder="1" applyAlignment="1" applyProtection="1">
      <alignment horizontal="left" vertical="top" wrapText="1"/>
      <protection hidden="1"/>
    </xf>
    <xf numFmtId="166" fontId="6" fillId="3" borderId="2" xfId="2" applyNumberFormat="1" applyFont="1" applyFill="1" applyBorder="1" applyAlignment="1" applyProtection="1">
      <alignment horizontal="left" vertical="center" wrapText="1"/>
      <protection hidden="1"/>
    </xf>
    <xf numFmtId="166" fontId="6" fillId="3" borderId="2" xfId="2" applyNumberFormat="1" applyFont="1" applyFill="1" applyBorder="1" applyAlignment="1" applyProtection="1">
      <alignment horizontal="left" vertical="top" wrapText="1"/>
      <protection hidden="1"/>
    </xf>
    <xf numFmtId="166" fontId="7" fillId="3" borderId="2" xfId="2" applyNumberFormat="1" applyFont="1" applyFill="1" applyBorder="1" applyAlignment="1" applyProtection="1">
      <alignment vertical="center" wrapText="1"/>
      <protection hidden="1"/>
    </xf>
    <xf numFmtId="164" fontId="6" fillId="0" borderId="2" xfId="1" applyNumberFormat="1" applyFont="1" applyFill="1" applyBorder="1" applyAlignment="1" applyProtection="1">
      <alignment vertical="top" wrapText="1"/>
      <protection hidden="1"/>
    </xf>
    <xf numFmtId="164" fontId="7" fillId="0" borderId="2" xfId="1" applyNumberFormat="1" applyFont="1" applyFill="1" applyBorder="1" applyAlignment="1" applyProtection="1">
      <alignment horizontal="left" vertical="top" wrapText="1"/>
      <protection hidden="1"/>
    </xf>
    <xf numFmtId="0" fontId="0" fillId="0" borderId="2" xfId="0" applyBorder="1"/>
    <xf numFmtId="166" fontId="6" fillId="3" borderId="2" xfId="2" applyNumberFormat="1" applyFont="1" applyFill="1" applyBorder="1" applyAlignment="1" applyProtection="1">
      <alignment vertical="top" wrapText="1"/>
      <protection hidden="1"/>
    </xf>
    <xf numFmtId="165" fontId="6" fillId="0" borderId="2" xfId="1" applyNumberFormat="1" applyFont="1" applyFill="1" applyBorder="1" applyAlignment="1">
      <alignment horizontal="center" vertical="center"/>
    </xf>
    <xf numFmtId="0" fontId="0" fillId="4" borderId="2" xfId="0" applyFill="1" applyBorder="1"/>
    <xf numFmtId="166" fontId="6" fillId="4" borderId="2" xfId="2" applyNumberFormat="1" applyFont="1" applyFill="1" applyBorder="1" applyAlignment="1" applyProtection="1">
      <alignment horizontal="left" vertical="top" wrapText="1"/>
      <protection hidden="1"/>
    </xf>
    <xf numFmtId="165" fontId="3" fillId="4" borderId="2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11" fillId="0" borderId="0" xfId="0" applyFont="1"/>
    <xf numFmtId="3" fontId="6" fillId="2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justify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 indent="1"/>
    </xf>
    <xf numFmtId="3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49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1" fontId="7" fillId="3" borderId="2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0" xfId="0" applyFont="1" applyFill="1"/>
    <xf numFmtId="0" fontId="7" fillId="3" borderId="2" xfId="0" applyFont="1" applyFill="1" applyBorder="1" applyAlignment="1">
      <alignment horizontal="justify" vertical="center"/>
    </xf>
    <xf numFmtId="164" fontId="6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2" xfId="1" applyNumberFormat="1" applyFont="1" applyFill="1" applyBorder="1" applyAlignment="1" applyProtection="1">
      <alignment horizontal="left" vertical="center" wrapText="1"/>
      <protection hidden="1"/>
    </xf>
    <xf numFmtId="165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2" borderId="2" xfId="1" applyNumberFormat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>
      <alignment horizontal="justify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 wrapText="1"/>
    </xf>
    <xf numFmtId="166" fontId="7" fillId="3" borderId="3" xfId="2" applyNumberFormat="1" applyFont="1" applyFill="1" applyBorder="1" applyAlignment="1" applyProtection="1">
      <alignment horizontal="left" vertical="center" wrapText="1"/>
      <protection hidden="1"/>
    </xf>
    <xf numFmtId="167" fontId="7" fillId="3" borderId="2" xfId="0" applyNumberFormat="1" applyFont="1" applyFill="1" applyBorder="1" applyAlignment="1">
      <alignment horizontal="center" vertical="center" wrapText="1"/>
    </xf>
    <xf numFmtId="166" fontId="6" fillId="2" borderId="2" xfId="2" applyNumberFormat="1" applyFont="1" applyFill="1" applyBorder="1" applyAlignment="1" applyProtection="1">
      <alignment horizontal="center" vertical="center" wrapText="1"/>
      <protection hidden="1"/>
    </xf>
    <xf numFmtId="166" fontId="6" fillId="2" borderId="2" xfId="2" applyNumberFormat="1" applyFont="1" applyFill="1" applyBorder="1" applyAlignment="1" applyProtection="1">
      <alignment horizontal="left" vertical="center" wrapText="1"/>
      <protection hidden="1"/>
    </xf>
    <xf numFmtId="166" fontId="7" fillId="3" borderId="4" xfId="2" applyNumberFormat="1" applyFont="1" applyFill="1" applyBorder="1" applyAlignment="1" applyProtection="1">
      <alignment horizontal="left" vertical="center" wrapText="1"/>
      <protection hidden="1"/>
    </xf>
    <xf numFmtId="49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wrapText="1"/>
    </xf>
    <xf numFmtId="166" fontId="7" fillId="3" borderId="2" xfId="2" applyNumberFormat="1" applyFont="1" applyFill="1" applyBorder="1" applyAlignment="1" applyProtection="1">
      <alignment horizontal="center" vertical="center" wrapText="1"/>
      <protection hidden="1"/>
    </xf>
    <xf numFmtId="0" fontId="0" fillId="3" borderId="0" xfId="0" applyFill="1"/>
    <xf numFmtId="49" fontId="12" fillId="5" borderId="0" xfId="0" applyNumberFormat="1" applyFont="1" applyFill="1" applyAlignment="1">
      <alignment horizontal="center" vertical="top"/>
    </xf>
    <xf numFmtId="0" fontId="12" fillId="3" borderId="0" xfId="0" applyFont="1" applyFill="1" applyAlignment="1"/>
    <xf numFmtId="49" fontId="13" fillId="5" borderId="0" xfId="0" applyNumberFormat="1" applyFont="1" applyFill="1" applyAlignment="1">
      <alignment horizontal="left" vertical="top"/>
    </xf>
    <xf numFmtId="0" fontId="9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166" fontId="6" fillId="2" borderId="2" xfId="2" applyNumberFormat="1" applyFont="1" applyFill="1" applyBorder="1" applyAlignment="1" applyProtection="1">
      <alignment horizontal="center" vertical="center" wrapText="1"/>
      <protection hidden="1"/>
    </xf>
    <xf numFmtId="166" fontId="6" fillId="2" borderId="2" xfId="2" applyNumberFormat="1" applyFont="1" applyFill="1" applyBorder="1" applyAlignment="1" applyProtection="1">
      <alignment horizontal="left" vertical="center" wrapText="1"/>
      <protection hidden="1"/>
    </xf>
    <xf numFmtId="0" fontId="13" fillId="3" borderId="0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49" fontId="7" fillId="3" borderId="2" xfId="0" applyNumberFormat="1" applyFont="1" applyFill="1" applyBorder="1" applyAlignment="1">
      <alignment horizontal="center" vertical="center"/>
    </xf>
    <xf numFmtId="166" fontId="7" fillId="3" borderId="2" xfId="2" applyNumberFormat="1" applyFont="1" applyFill="1" applyBorder="1" applyAlignment="1" applyProtection="1">
      <alignment horizontal="left" vertical="center" wrapText="1"/>
      <protection hidden="1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166" fontId="7" fillId="3" borderId="3" xfId="2" applyNumberFormat="1" applyFont="1" applyFill="1" applyBorder="1" applyAlignment="1" applyProtection="1">
      <alignment horizontal="left" vertical="center" wrapText="1"/>
      <protection hidden="1"/>
    </xf>
    <xf numFmtId="166" fontId="7" fillId="3" borderId="4" xfId="2" applyNumberFormat="1" applyFont="1" applyFill="1" applyBorder="1" applyAlignment="1" applyProtection="1">
      <alignment horizontal="left" vertical="center" wrapText="1"/>
      <protection hidden="1"/>
    </xf>
    <xf numFmtId="49" fontId="7" fillId="3" borderId="5" xfId="0" applyNumberFormat="1" applyFont="1" applyFill="1" applyBorder="1" applyAlignment="1">
      <alignment horizontal="center" vertical="center"/>
    </xf>
    <xf numFmtId="166" fontId="7" fillId="3" borderId="5" xfId="2" applyNumberFormat="1" applyFont="1" applyFill="1" applyBorder="1" applyAlignment="1" applyProtection="1">
      <alignment horizontal="left" vertical="center" wrapText="1"/>
      <protection hidden="1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166" fontId="6" fillId="2" borderId="3" xfId="2" applyNumberFormat="1" applyFont="1" applyFill="1" applyBorder="1" applyAlignment="1" applyProtection="1">
      <alignment horizontal="center" vertical="center" wrapText="1"/>
      <protection hidden="1"/>
    </xf>
    <xf numFmtId="166" fontId="6" fillId="2" borderId="5" xfId="2" applyNumberFormat="1" applyFont="1" applyFill="1" applyBorder="1" applyAlignment="1" applyProtection="1">
      <alignment horizontal="center" vertical="center" wrapText="1"/>
      <protection hidden="1"/>
    </xf>
    <xf numFmtId="166" fontId="6" fillId="2" borderId="3" xfId="2" applyNumberFormat="1" applyFont="1" applyFill="1" applyBorder="1" applyAlignment="1" applyProtection="1">
      <alignment horizontal="left" vertical="center" wrapText="1"/>
      <protection hidden="1"/>
    </xf>
    <xf numFmtId="166" fontId="6" fillId="2" borderId="5" xfId="2" applyNumberFormat="1" applyFont="1" applyFill="1" applyBorder="1" applyAlignment="1" applyProtection="1">
      <alignment horizontal="lef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6" fillId="2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2" borderId="2" xfId="1" applyNumberFormat="1" applyFont="1" applyFill="1" applyBorder="1" applyAlignment="1" applyProtection="1">
      <alignment horizontal="left" vertical="center" wrapText="1"/>
      <protection hidden="1"/>
    </xf>
    <xf numFmtId="164" fontId="6" fillId="2" borderId="3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5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4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3" xfId="1" applyNumberFormat="1" applyFont="1" applyFill="1" applyBorder="1" applyAlignment="1" applyProtection="1">
      <alignment horizontal="left" vertical="center" wrapText="1"/>
      <protection hidden="1"/>
    </xf>
    <xf numFmtId="164" fontId="6" fillId="2" borderId="5" xfId="1" applyNumberFormat="1" applyFont="1" applyFill="1" applyBorder="1" applyAlignment="1" applyProtection="1">
      <alignment horizontal="left" vertical="center" wrapText="1"/>
      <protection hidden="1"/>
    </xf>
    <xf numFmtId="164" fontId="6" fillId="2" borderId="4" xfId="1" applyNumberFormat="1" applyFont="1" applyFill="1" applyBorder="1" applyAlignment="1" applyProtection="1">
      <alignment horizontal="left" vertical="center" wrapText="1"/>
      <protection hidden="1"/>
    </xf>
    <xf numFmtId="164" fontId="6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2" xfId="1" applyNumberFormat="1" applyFont="1" applyFill="1" applyBorder="1" applyAlignment="1" applyProtection="1">
      <alignment horizontal="left" vertical="center" wrapText="1"/>
      <protection hidden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49" fontId="6" fillId="2" borderId="3" xfId="1" applyNumberFormat="1" applyFont="1" applyFill="1" applyBorder="1" applyAlignment="1" applyProtection="1">
      <alignment horizontal="center" vertical="center" wrapText="1"/>
      <protection hidden="1"/>
    </xf>
    <xf numFmtId="49" fontId="6" fillId="2" borderId="5" xfId="1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tabSelected="1" view="pageBreakPreview" zoomScale="70" zoomScaleNormal="90" zoomScaleSheetLayoutView="70" workbookViewId="0">
      <pane ySplit="6" topLeftCell="A161" activePane="bottomLeft" state="frozen"/>
      <selection activeCell="B179" sqref="B179"/>
      <selection pane="bottomLeft" activeCell="D74" sqref="D74"/>
    </sheetView>
  </sheetViews>
  <sheetFormatPr defaultRowHeight="15" x14ac:dyDescent="0.25"/>
  <cols>
    <col min="1" max="1" width="17.28515625" customWidth="1"/>
    <col min="2" max="2" width="79.28515625" customWidth="1"/>
    <col min="3" max="3" width="15.7109375" customWidth="1"/>
    <col min="4" max="4" width="15.5703125" customWidth="1"/>
    <col min="5" max="5" width="15.140625" customWidth="1"/>
    <col min="6" max="6" width="15.42578125" style="2" customWidth="1"/>
    <col min="7" max="7" width="16.140625" customWidth="1"/>
  </cols>
  <sheetData>
    <row r="1" spans="1:7" ht="18.75" x14ac:dyDescent="0.25">
      <c r="A1" s="82" t="s">
        <v>0</v>
      </c>
      <c r="B1" s="82"/>
      <c r="C1" s="82"/>
      <c r="D1" s="82"/>
      <c r="E1" s="82"/>
      <c r="F1" s="82"/>
      <c r="G1" s="82"/>
    </row>
    <row r="2" spans="1:7" ht="10.5" customHeight="1" x14ac:dyDescent="0.25">
      <c r="B2" s="1"/>
      <c r="C2" s="1"/>
      <c r="D2" s="1"/>
      <c r="E2" s="1"/>
      <c r="F2" s="1"/>
      <c r="G2" s="1"/>
    </row>
    <row r="3" spans="1:7" ht="15" customHeight="1" x14ac:dyDescent="0.25">
      <c r="F3" s="83" t="s">
        <v>309</v>
      </c>
      <c r="G3" s="83"/>
    </row>
    <row r="4" spans="1:7" s="2" customFormat="1" ht="22.5" customHeight="1" x14ac:dyDescent="0.25">
      <c r="A4" s="84" t="s">
        <v>1</v>
      </c>
      <c r="B4" s="84" t="s">
        <v>2</v>
      </c>
      <c r="C4" s="84" t="s">
        <v>3</v>
      </c>
      <c r="D4" s="84" t="s">
        <v>4</v>
      </c>
      <c r="E4" s="84" t="s">
        <v>5</v>
      </c>
      <c r="F4" s="84"/>
      <c r="G4" s="84"/>
    </row>
    <row r="5" spans="1:7" s="2" customFormat="1" ht="15.75" x14ac:dyDescent="0.25">
      <c r="A5" s="84"/>
      <c r="B5" s="84"/>
      <c r="C5" s="84"/>
      <c r="D5" s="84"/>
      <c r="E5" s="3" t="s">
        <v>6</v>
      </c>
      <c r="F5" s="3" t="s">
        <v>7</v>
      </c>
      <c r="G5" s="3" t="s">
        <v>8</v>
      </c>
    </row>
    <row r="6" spans="1:7" s="2" customFormat="1" x14ac:dyDescent="0.25">
      <c r="A6" s="4">
        <v>1</v>
      </c>
      <c r="B6" s="4">
        <v>2</v>
      </c>
      <c r="C6" s="5">
        <v>3</v>
      </c>
      <c r="D6" s="4">
        <v>4</v>
      </c>
      <c r="E6" s="4">
        <v>5</v>
      </c>
      <c r="F6" s="4">
        <v>6</v>
      </c>
      <c r="G6" s="4">
        <v>7</v>
      </c>
    </row>
    <row r="7" spans="1:7" s="2" customFormat="1" ht="31.5" x14ac:dyDescent="0.25">
      <c r="A7" s="6" t="s">
        <v>9</v>
      </c>
      <c r="B7" s="7" t="s">
        <v>10</v>
      </c>
      <c r="C7" s="8">
        <f>SUM(C8:C15)</f>
        <v>14142.554599999999</v>
      </c>
      <c r="D7" s="8">
        <f>SUM(D8:D15)</f>
        <v>15350.9802</v>
      </c>
      <c r="E7" s="8">
        <f>SUM(E8:E15)</f>
        <v>0</v>
      </c>
      <c r="F7" s="8">
        <f>SUM(F8:F15)</f>
        <v>0</v>
      </c>
      <c r="G7" s="8">
        <f>SUM(G8:G15)</f>
        <v>0</v>
      </c>
    </row>
    <row r="8" spans="1:7" s="2" customFormat="1" ht="31.5" x14ac:dyDescent="0.25">
      <c r="A8" s="9" t="s">
        <v>11</v>
      </c>
      <c r="B8" s="10" t="s">
        <v>12</v>
      </c>
      <c r="C8" s="11">
        <v>57.956699999999998</v>
      </c>
      <c r="D8" s="11">
        <v>190.31720000000001</v>
      </c>
      <c r="E8" s="11">
        <v>0</v>
      </c>
      <c r="F8" s="11">
        <v>0</v>
      </c>
      <c r="G8" s="11">
        <v>0</v>
      </c>
    </row>
    <row r="9" spans="1:7" ht="57.75" customHeight="1" x14ac:dyDescent="0.25">
      <c r="A9" s="12" t="s">
        <v>13</v>
      </c>
      <c r="B9" s="10" t="s">
        <v>14</v>
      </c>
      <c r="C9" s="11">
        <v>244.9006</v>
      </c>
      <c r="D9" s="11">
        <v>333.10950000000003</v>
      </c>
      <c r="E9" s="11">
        <v>0</v>
      </c>
      <c r="F9" s="11">
        <v>0</v>
      </c>
      <c r="G9" s="11">
        <v>0</v>
      </c>
    </row>
    <row r="10" spans="1:7" ht="15.75" x14ac:dyDescent="0.25">
      <c r="A10" s="12" t="s">
        <v>15</v>
      </c>
      <c r="B10" s="10" t="s">
        <v>16</v>
      </c>
      <c r="C10" s="11">
        <v>44.052300000000002</v>
      </c>
      <c r="D10" s="11">
        <v>259.56799999999998</v>
      </c>
      <c r="E10" s="11">
        <v>0</v>
      </c>
      <c r="F10" s="11">
        <v>0</v>
      </c>
      <c r="G10" s="11">
        <v>0</v>
      </c>
    </row>
    <row r="11" spans="1:7" ht="31.5" x14ac:dyDescent="0.25">
      <c r="A11" s="12" t="s">
        <v>17</v>
      </c>
      <c r="B11" s="10" t="s">
        <v>18</v>
      </c>
      <c r="C11" s="11">
        <v>297.29270000000002</v>
      </c>
      <c r="D11" s="11">
        <v>309.75479999999999</v>
      </c>
      <c r="E11" s="11">
        <v>0</v>
      </c>
      <c r="F11" s="11">
        <v>0</v>
      </c>
      <c r="G11" s="11">
        <v>0</v>
      </c>
    </row>
    <row r="12" spans="1:7" ht="15.75" x14ac:dyDescent="0.25">
      <c r="A12" s="12" t="s">
        <v>19</v>
      </c>
      <c r="B12" s="10" t="s">
        <v>20</v>
      </c>
      <c r="C12" s="11">
        <v>186.7012</v>
      </c>
      <c r="D12" s="11">
        <v>196.94239999999999</v>
      </c>
      <c r="E12" s="11">
        <v>0</v>
      </c>
      <c r="F12" s="11">
        <v>0</v>
      </c>
      <c r="G12" s="11">
        <v>0</v>
      </c>
    </row>
    <row r="13" spans="1:7" ht="31.5" x14ac:dyDescent="0.25">
      <c r="A13" s="12" t="s">
        <v>21</v>
      </c>
      <c r="B13" s="10" t="s">
        <v>22</v>
      </c>
      <c r="C13" s="11">
        <v>1034.8779999999999</v>
      </c>
      <c r="D13" s="11">
        <v>984.66049999999996</v>
      </c>
      <c r="E13" s="11">
        <v>0</v>
      </c>
      <c r="F13" s="11">
        <v>0</v>
      </c>
      <c r="G13" s="11">
        <v>0</v>
      </c>
    </row>
    <row r="14" spans="1:7" ht="15.75" x14ac:dyDescent="0.25">
      <c r="A14" s="12" t="s">
        <v>23</v>
      </c>
      <c r="B14" s="10" t="s">
        <v>24</v>
      </c>
      <c r="C14" s="11">
        <v>19.3918</v>
      </c>
      <c r="D14" s="11">
        <v>61.387300000000003</v>
      </c>
      <c r="E14" s="11">
        <v>0</v>
      </c>
      <c r="F14" s="11">
        <v>0</v>
      </c>
      <c r="G14" s="11">
        <v>0</v>
      </c>
    </row>
    <row r="15" spans="1:7" ht="15.75" x14ac:dyDescent="0.25">
      <c r="A15" s="12" t="s">
        <v>25</v>
      </c>
      <c r="B15" s="10" t="s">
        <v>26</v>
      </c>
      <c r="C15" s="11">
        <v>12257.381299999999</v>
      </c>
      <c r="D15" s="11">
        <v>13015.2405</v>
      </c>
      <c r="E15" s="11">
        <v>0</v>
      </c>
      <c r="F15" s="11">
        <v>0</v>
      </c>
      <c r="G15" s="11">
        <v>0</v>
      </c>
    </row>
    <row r="16" spans="1:7" ht="31.5" x14ac:dyDescent="0.25">
      <c r="A16" s="13" t="s">
        <v>27</v>
      </c>
      <c r="B16" s="14" t="s">
        <v>28</v>
      </c>
      <c r="C16" s="36">
        <f>SUM(C17:C19)</f>
        <v>0</v>
      </c>
      <c r="D16" s="36">
        <f t="shared" ref="D16:G16" si="0">SUM(D17:D19)</f>
        <v>0</v>
      </c>
      <c r="E16" s="36">
        <f t="shared" si="0"/>
        <v>14961.846</v>
      </c>
      <c r="F16" s="36">
        <f t="shared" si="0"/>
        <v>15538.5105</v>
      </c>
      <c r="G16" s="36">
        <f t="shared" si="0"/>
        <v>16204.7822</v>
      </c>
    </row>
    <row r="17" spans="1:7" ht="47.25" x14ac:dyDescent="0.25">
      <c r="A17" s="12" t="s">
        <v>29</v>
      </c>
      <c r="B17" s="10" t="s">
        <v>30</v>
      </c>
      <c r="C17" s="11">
        <v>0</v>
      </c>
      <c r="D17" s="11">
        <v>0</v>
      </c>
      <c r="E17" s="11">
        <v>14599.414000000001</v>
      </c>
      <c r="F17" s="11">
        <v>15164.6317</v>
      </c>
      <c r="G17" s="11">
        <v>15823.6016</v>
      </c>
    </row>
    <row r="18" spans="1:7" ht="15.75" x14ac:dyDescent="0.25">
      <c r="A18" s="12" t="s">
        <v>31</v>
      </c>
      <c r="B18" s="10" t="s">
        <v>32</v>
      </c>
      <c r="C18" s="11">
        <v>0</v>
      </c>
      <c r="D18" s="11">
        <v>0</v>
      </c>
      <c r="E18" s="11">
        <v>218.11789999999999</v>
      </c>
      <c r="F18" s="11">
        <v>223.61679999999998</v>
      </c>
      <c r="G18" s="11">
        <v>226.54160000000002</v>
      </c>
    </row>
    <row r="19" spans="1:7" ht="31.5" x14ac:dyDescent="0.25">
      <c r="A19" s="12" t="s">
        <v>33</v>
      </c>
      <c r="B19" s="10" t="s">
        <v>34</v>
      </c>
      <c r="C19" s="11">
        <v>0</v>
      </c>
      <c r="D19" s="11">
        <v>0</v>
      </c>
      <c r="E19" s="11">
        <v>144.3141</v>
      </c>
      <c r="F19" s="11">
        <v>150.262</v>
      </c>
      <c r="G19" s="11">
        <v>154.63900000000001</v>
      </c>
    </row>
    <row r="20" spans="1:7" ht="31.5" x14ac:dyDescent="0.25">
      <c r="A20" s="13" t="s">
        <v>35</v>
      </c>
      <c r="B20" s="7" t="s">
        <v>310</v>
      </c>
      <c r="C20" s="36">
        <f>SUM(C21:C28)</f>
        <v>19946.937799999996</v>
      </c>
      <c r="D20" s="36">
        <f t="shared" ref="D20:G20" si="1">SUM(D21:D28)</f>
        <v>22065.203100000006</v>
      </c>
      <c r="E20" s="36">
        <f t="shared" si="1"/>
        <v>0</v>
      </c>
      <c r="F20" s="36">
        <f t="shared" si="1"/>
        <v>0</v>
      </c>
      <c r="G20" s="36">
        <f t="shared" si="1"/>
        <v>0</v>
      </c>
    </row>
    <row r="21" spans="1:7" ht="15.75" x14ac:dyDescent="0.25">
      <c r="A21" s="12" t="s">
        <v>36</v>
      </c>
      <c r="B21" s="10" t="s">
        <v>37</v>
      </c>
      <c r="C21" s="11">
        <v>4698.8360000000002</v>
      </c>
      <c r="D21" s="11">
        <v>5289.5719000000008</v>
      </c>
      <c r="E21" s="11">
        <v>0</v>
      </c>
      <c r="F21" s="11">
        <v>0</v>
      </c>
      <c r="G21" s="11">
        <v>0</v>
      </c>
    </row>
    <row r="22" spans="1:7" ht="15.75" x14ac:dyDescent="0.25">
      <c r="A22" s="12" t="s">
        <v>38</v>
      </c>
      <c r="B22" s="10" t="s">
        <v>39</v>
      </c>
      <c r="C22" s="11">
        <v>11978.862499999999</v>
      </c>
      <c r="D22" s="11">
        <v>12579.9352</v>
      </c>
      <c r="E22" s="11">
        <v>0</v>
      </c>
      <c r="F22" s="11">
        <v>0</v>
      </c>
      <c r="G22" s="11">
        <v>0</v>
      </c>
    </row>
    <row r="23" spans="1:7" ht="15.75" x14ac:dyDescent="0.25">
      <c r="A23" s="12" t="s">
        <v>40</v>
      </c>
      <c r="B23" s="10" t="s">
        <v>41</v>
      </c>
      <c r="C23" s="11">
        <v>4.3661000000000003</v>
      </c>
      <c r="D23" s="11">
        <v>5.7458</v>
      </c>
      <c r="E23" s="11">
        <v>0</v>
      </c>
      <c r="F23" s="11">
        <v>0</v>
      </c>
      <c r="G23" s="11">
        <v>0</v>
      </c>
    </row>
    <row r="24" spans="1:7" ht="15.75" x14ac:dyDescent="0.25">
      <c r="A24" s="12" t="s">
        <v>42</v>
      </c>
      <c r="B24" s="10" t="s">
        <v>43</v>
      </c>
      <c r="C24" s="11">
        <v>1809.9557</v>
      </c>
      <c r="D24" s="11">
        <v>1941.7991999999999</v>
      </c>
      <c r="E24" s="11">
        <v>0</v>
      </c>
      <c r="F24" s="11">
        <v>0</v>
      </c>
      <c r="G24" s="11">
        <v>0</v>
      </c>
    </row>
    <row r="25" spans="1:7" ht="31.5" x14ac:dyDescent="0.25">
      <c r="A25" s="12" t="s">
        <v>44</v>
      </c>
      <c r="B25" s="10" t="s">
        <v>45</v>
      </c>
      <c r="C25" s="11">
        <v>994.91640000000007</v>
      </c>
      <c r="D25" s="11">
        <v>1030.4545000000001</v>
      </c>
      <c r="E25" s="11">
        <v>0</v>
      </c>
      <c r="F25" s="11">
        <v>0</v>
      </c>
      <c r="G25" s="11">
        <v>0</v>
      </c>
    </row>
    <row r="26" spans="1:7" ht="31.5" x14ac:dyDescent="0.25">
      <c r="A26" s="12" t="s">
        <v>46</v>
      </c>
      <c r="B26" s="10" t="s">
        <v>47</v>
      </c>
      <c r="C26" s="11">
        <v>0.54279999999999995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12" t="s">
        <v>48</v>
      </c>
      <c r="B27" s="10" t="s">
        <v>49</v>
      </c>
      <c r="C27" s="11">
        <v>5</v>
      </c>
      <c r="D27" s="11">
        <v>5</v>
      </c>
      <c r="E27" s="11">
        <v>0</v>
      </c>
      <c r="F27" s="11">
        <v>0</v>
      </c>
      <c r="G27" s="11">
        <v>0</v>
      </c>
    </row>
    <row r="28" spans="1:7" ht="31.5" x14ac:dyDescent="0.25">
      <c r="A28" s="12" t="s">
        <v>50</v>
      </c>
      <c r="B28" s="10" t="s">
        <v>51</v>
      </c>
      <c r="C28" s="11">
        <v>454.45830000000001</v>
      </c>
      <c r="D28" s="11">
        <v>1212.6965</v>
      </c>
      <c r="E28" s="11">
        <v>0</v>
      </c>
      <c r="F28" s="11">
        <v>0</v>
      </c>
      <c r="G28" s="11">
        <v>0</v>
      </c>
    </row>
    <row r="29" spans="1:7" ht="31.5" x14ac:dyDescent="0.25">
      <c r="A29" s="13" t="s">
        <v>52</v>
      </c>
      <c r="B29" s="14" t="s">
        <v>53</v>
      </c>
      <c r="C29" s="36">
        <f>SUM(C30:C36)</f>
        <v>0</v>
      </c>
      <c r="D29" s="36">
        <f t="shared" ref="D29:G29" si="2">SUM(D30:D36)</f>
        <v>0</v>
      </c>
      <c r="E29" s="36">
        <f t="shared" si="2"/>
        <v>22640.051899999999</v>
      </c>
      <c r="F29" s="36">
        <f t="shared" si="2"/>
        <v>22606.8037</v>
      </c>
      <c r="G29" s="36">
        <f t="shared" si="2"/>
        <v>23474.305399999997</v>
      </c>
    </row>
    <row r="30" spans="1:7" ht="15.75" x14ac:dyDescent="0.25">
      <c r="A30" s="12" t="s">
        <v>54</v>
      </c>
      <c r="B30" s="10" t="s">
        <v>37</v>
      </c>
      <c r="C30" s="11">
        <v>0</v>
      </c>
      <c r="D30" s="11">
        <v>0</v>
      </c>
      <c r="E30" s="11">
        <v>6127.4512999999997</v>
      </c>
      <c r="F30" s="11">
        <v>5514.0601999999999</v>
      </c>
      <c r="G30" s="11">
        <v>5723.2309000000005</v>
      </c>
    </row>
    <row r="31" spans="1:7" ht="15.75" x14ac:dyDescent="0.25">
      <c r="A31" s="12" t="s">
        <v>55</v>
      </c>
      <c r="B31" s="10" t="s">
        <v>56</v>
      </c>
      <c r="C31" s="11">
        <v>0</v>
      </c>
      <c r="D31" s="11">
        <v>0</v>
      </c>
      <c r="E31" s="11">
        <v>13070.151699999999</v>
      </c>
      <c r="F31" s="11">
        <v>13634.664500000001</v>
      </c>
      <c r="G31" s="11">
        <v>14378.2755</v>
      </c>
    </row>
    <row r="32" spans="1:7" ht="15.75" x14ac:dyDescent="0.25">
      <c r="A32" s="12" t="s">
        <v>57</v>
      </c>
      <c r="B32" s="10" t="s">
        <v>58</v>
      </c>
      <c r="C32" s="11">
        <v>0</v>
      </c>
      <c r="D32" s="11">
        <v>0</v>
      </c>
      <c r="E32" s="11">
        <v>5.9089999999999998</v>
      </c>
      <c r="F32" s="11">
        <v>9.6992999999999991</v>
      </c>
      <c r="G32" s="11">
        <v>9.8392999999999997</v>
      </c>
    </row>
    <row r="33" spans="1:7" ht="15.75" x14ac:dyDescent="0.25">
      <c r="A33" s="12" t="s">
        <v>59</v>
      </c>
      <c r="B33" s="10" t="s">
        <v>60</v>
      </c>
      <c r="C33" s="11">
        <v>0</v>
      </c>
      <c r="D33" s="11">
        <v>0</v>
      </c>
      <c r="E33" s="11">
        <v>2031.9512</v>
      </c>
      <c r="F33" s="11">
        <v>2169.9013</v>
      </c>
      <c r="G33" s="11">
        <v>2175.7885000000001</v>
      </c>
    </row>
    <row r="34" spans="1:7" ht="31.5" x14ac:dyDescent="0.25">
      <c r="A34" s="12" t="s">
        <v>61</v>
      </c>
      <c r="B34" s="10" t="s">
        <v>62</v>
      </c>
      <c r="C34" s="11">
        <v>0</v>
      </c>
      <c r="D34" s="11">
        <v>0</v>
      </c>
      <c r="E34" s="11">
        <v>1089.9386999999999</v>
      </c>
      <c r="F34" s="11">
        <v>1139.7063000000001</v>
      </c>
      <c r="G34" s="11">
        <v>1182.1712</v>
      </c>
    </row>
    <row r="35" spans="1:7" ht="15.75" x14ac:dyDescent="0.25">
      <c r="A35" s="12" t="s">
        <v>63</v>
      </c>
      <c r="B35" s="10" t="s">
        <v>49</v>
      </c>
      <c r="C35" s="11">
        <v>0</v>
      </c>
      <c r="D35" s="11">
        <v>0</v>
      </c>
      <c r="E35" s="11">
        <v>5</v>
      </c>
      <c r="F35" s="11">
        <v>5</v>
      </c>
      <c r="G35" s="11">
        <v>5</v>
      </c>
    </row>
    <row r="36" spans="1:7" ht="31.5" x14ac:dyDescent="0.25">
      <c r="A36" s="12" t="s">
        <v>64</v>
      </c>
      <c r="B36" s="10" t="s">
        <v>65</v>
      </c>
      <c r="C36" s="11">
        <v>0</v>
      </c>
      <c r="D36" s="11">
        <v>0</v>
      </c>
      <c r="E36" s="11">
        <v>309.64999999999998</v>
      </c>
      <c r="F36" s="11">
        <v>133.77209999999999</v>
      </c>
      <c r="G36" s="11">
        <v>0</v>
      </c>
    </row>
    <row r="37" spans="1:7" ht="78.75" x14ac:dyDescent="0.25">
      <c r="A37" s="13" t="s">
        <v>66</v>
      </c>
      <c r="B37" s="7" t="s">
        <v>311</v>
      </c>
      <c r="C37" s="36">
        <f>SUM(C38:C43)</f>
        <v>15447.825499999999</v>
      </c>
      <c r="D37" s="36">
        <f t="shared" ref="D37:G37" si="3">SUM(D38:D43)</f>
        <v>16756.649499999996</v>
      </c>
      <c r="E37" s="36">
        <f t="shared" si="3"/>
        <v>16814.460100000004</v>
      </c>
      <c r="F37" s="36">
        <f t="shared" si="3"/>
        <v>17221.266900000002</v>
      </c>
      <c r="G37" s="36">
        <f t="shared" si="3"/>
        <v>17425.337100000004</v>
      </c>
    </row>
    <row r="38" spans="1:7" ht="15.75" x14ac:dyDescent="0.25">
      <c r="A38" s="12" t="s">
        <v>67</v>
      </c>
      <c r="B38" s="10" t="s">
        <v>68</v>
      </c>
      <c r="C38" s="11">
        <v>11472.9051</v>
      </c>
      <c r="D38" s="11">
        <v>12534.9126</v>
      </c>
      <c r="E38" s="11">
        <v>11722.0376</v>
      </c>
      <c r="F38" s="11">
        <v>11949.372499999999</v>
      </c>
      <c r="G38" s="11">
        <v>11976.3801</v>
      </c>
    </row>
    <row r="39" spans="1:7" ht="15.75" x14ac:dyDescent="0.25">
      <c r="A39" s="12" t="s">
        <v>69</v>
      </c>
      <c r="B39" s="10" t="s">
        <v>70</v>
      </c>
      <c r="C39" s="11">
        <v>3609.2266</v>
      </c>
      <c r="D39" s="11">
        <v>3748.3398999999999</v>
      </c>
      <c r="E39" s="11">
        <v>4730.4467999999997</v>
      </c>
      <c r="F39" s="11">
        <v>4914.1224000000002</v>
      </c>
      <c r="G39" s="11">
        <v>5087.0357999999997</v>
      </c>
    </row>
    <row r="40" spans="1:7" ht="15.75" x14ac:dyDescent="0.25">
      <c r="A40" s="12" t="s">
        <v>71</v>
      </c>
      <c r="B40" s="10" t="s">
        <v>72</v>
      </c>
      <c r="C40" s="11">
        <v>350.2722</v>
      </c>
      <c r="D40" s="11">
        <v>445.2525</v>
      </c>
      <c r="E40" s="11">
        <v>352.55180000000001</v>
      </c>
      <c r="F40" s="11">
        <v>354.28190000000001</v>
      </c>
      <c r="G40" s="11">
        <v>358.43109999999996</v>
      </c>
    </row>
    <row r="41" spans="1:7" ht="15.75" x14ac:dyDescent="0.25">
      <c r="A41" s="12" t="s">
        <v>73</v>
      </c>
      <c r="B41" s="10" t="s">
        <v>74</v>
      </c>
      <c r="C41" s="11">
        <v>2.399</v>
      </c>
      <c r="D41" s="11">
        <v>4.1529999999999996</v>
      </c>
      <c r="E41" s="11">
        <v>3.1395</v>
      </c>
      <c r="F41" s="11">
        <v>3.1395</v>
      </c>
      <c r="G41" s="11">
        <v>3.1395</v>
      </c>
    </row>
    <row r="42" spans="1:7" ht="47.25" x14ac:dyDescent="0.25">
      <c r="A42" s="12" t="s">
        <v>75</v>
      </c>
      <c r="B42" s="10" t="s">
        <v>76</v>
      </c>
      <c r="C42" s="11">
        <v>0.20349999999999999</v>
      </c>
      <c r="D42" s="11">
        <v>10.3506</v>
      </c>
      <c r="E42" s="11">
        <v>0.35060000000000002</v>
      </c>
      <c r="F42" s="11">
        <v>0.35060000000000002</v>
      </c>
      <c r="G42" s="11">
        <v>0.35060000000000002</v>
      </c>
    </row>
    <row r="43" spans="1:7" ht="94.5" x14ac:dyDescent="0.25">
      <c r="A43" s="12" t="s">
        <v>77</v>
      </c>
      <c r="B43" s="10" t="s">
        <v>78</v>
      </c>
      <c r="C43" s="11">
        <v>12.819100000000001</v>
      </c>
      <c r="D43" s="11">
        <v>13.6409</v>
      </c>
      <c r="E43" s="11">
        <v>5.9337999999999997</v>
      </c>
      <c r="F43" s="11">
        <v>0</v>
      </c>
      <c r="G43" s="11">
        <v>0</v>
      </c>
    </row>
    <row r="44" spans="1:7" ht="47.25" x14ac:dyDescent="0.25">
      <c r="A44" s="13" t="s">
        <v>79</v>
      </c>
      <c r="B44" s="7" t="s">
        <v>80</v>
      </c>
      <c r="C44" s="36">
        <f>SUM(C45:C45:C56)</f>
        <v>3852.5436</v>
      </c>
      <c r="D44" s="36">
        <f>SUM(D45:D45:D56)</f>
        <v>1543.4147</v>
      </c>
      <c r="E44" s="36">
        <f>SUM(E45:E45:E56)</f>
        <v>0</v>
      </c>
      <c r="F44" s="36">
        <f>SUM(F45:F45:F56)</f>
        <v>0</v>
      </c>
      <c r="G44" s="36">
        <f>SUM(G45:G45:G56)</f>
        <v>0</v>
      </c>
    </row>
    <row r="45" spans="1:7" s="15" customFormat="1" ht="31.5" x14ac:dyDescent="0.25">
      <c r="A45" s="12" t="s">
        <v>81</v>
      </c>
      <c r="B45" s="10" t="s">
        <v>82</v>
      </c>
      <c r="C45" s="11">
        <v>669.99669999999992</v>
      </c>
      <c r="D45" s="11">
        <v>311.78320000000002</v>
      </c>
      <c r="E45" s="11">
        <v>0</v>
      </c>
      <c r="F45" s="11">
        <v>0</v>
      </c>
      <c r="G45" s="11">
        <v>0</v>
      </c>
    </row>
    <row r="46" spans="1:7" s="15" customFormat="1" ht="31.5" x14ac:dyDescent="0.25">
      <c r="A46" s="12" t="s">
        <v>83</v>
      </c>
      <c r="B46" s="10" t="s">
        <v>84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</row>
    <row r="47" spans="1:7" ht="15.75" x14ac:dyDescent="0.25">
      <c r="A47" s="12" t="s">
        <v>85</v>
      </c>
      <c r="B47" s="10" t="s">
        <v>86</v>
      </c>
      <c r="C47" s="11">
        <v>61.978400000000001</v>
      </c>
      <c r="D47" s="11">
        <v>65.087599999999995</v>
      </c>
      <c r="E47" s="11">
        <v>0</v>
      </c>
      <c r="F47" s="11">
        <v>0</v>
      </c>
      <c r="G47" s="11">
        <v>0</v>
      </c>
    </row>
    <row r="48" spans="1:7" ht="31.5" x14ac:dyDescent="0.25">
      <c r="A48" s="12" t="s">
        <v>87</v>
      </c>
      <c r="B48" s="10" t="s">
        <v>88</v>
      </c>
      <c r="C48" s="11">
        <v>267.10579999999999</v>
      </c>
      <c r="D48" s="11">
        <v>470.49540000000002</v>
      </c>
      <c r="E48" s="11">
        <v>0</v>
      </c>
      <c r="F48" s="11">
        <v>0</v>
      </c>
      <c r="G48" s="11">
        <v>0</v>
      </c>
    </row>
    <row r="49" spans="1:7" ht="31.5" x14ac:dyDescent="0.25">
      <c r="A49" s="12" t="s">
        <v>89</v>
      </c>
      <c r="B49" s="10" t="s">
        <v>90</v>
      </c>
      <c r="C49" s="11">
        <v>29.122900000000001</v>
      </c>
      <c r="D49" s="11">
        <v>92.613799999999998</v>
      </c>
      <c r="E49" s="11">
        <v>0</v>
      </c>
      <c r="F49" s="11">
        <v>0</v>
      </c>
      <c r="G49" s="11">
        <v>0</v>
      </c>
    </row>
    <row r="50" spans="1:7" ht="15.75" x14ac:dyDescent="0.25">
      <c r="A50" s="12" t="s">
        <v>91</v>
      </c>
      <c r="B50" s="10" t="s">
        <v>92</v>
      </c>
      <c r="C50" s="11">
        <v>270.8467</v>
      </c>
      <c r="D50" s="11">
        <v>222.24260000000001</v>
      </c>
      <c r="E50" s="11">
        <v>0</v>
      </c>
      <c r="F50" s="11">
        <v>0</v>
      </c>
      <c r="G50" s="11">
        <v>0</v>
      </c>
    </row>
    <row r="51" spans="1:7" ht="31.5" x14ac:dyDescent="0.25">
      <c r="A51" s="12" t="s">
        <v>93</v>
      </c>
      <c r="B51" s="10" t="s">
        <v>94</v>
      </c>
      <c r="C51" s="11">
        <v>31.376999999999999</v>
      </c>
      <c r="D51" s="11">
        <v>37.881300000000003</v>
      </c>
      <c r="E51" s="11">
        <v>0</v>
      </c>
      <c r="F51" s="11">
        <v>0</v>
      </c>
      <c r="G51" s="11">
        <v>0</v>
      </c>
    </row>
    <row r="52" spans="1:7" ht="47.25" x14ac:dyDescent="0.25">
      <c r="A52" s="12" t="s">
        <v>95</v>
      </c>
      <c r="B52" s="16" t="s">
        <v>96</v>
      </c>
      <c r="C52" s="11">
        <v>1752.905</v>
      </c>
      <c r="D52" s="11">
        <v>11.1198</v>
      </c>
      <c r="E52" s="11">
        <v>0</v>
      </c>
      <c r="F52" s="11">
        <v>0</v>
      </c>
      <c r="G52" s="11">
        <v>0</v>
      </c>
    </row>
    <row r="53" spans="1:7" ht="15.75" x14ac:dyDescent="0.25">
      <c r="A53" s="12" t="s">
        <v>97</v>
      </c>
      <c r="B53" s="16" t="s">
        <v>98</v>
      </c>
      <c r="C53" s="11">
        <v>69.881399999999999</v>
      </c>
      <c r="D53" s="11">
        <v>135.1</v>
      </c>
      <c r="E53" s="11">
        <v>0</v>
      </c>
      <c r="F53" s="11">
        <v>0</v>
      </c>
      <c r="G53" s="11">
        <v>0</v>
      </c>
    </row>
    <row r="54" spans="1:7" ht="31.5" x14ac:dyDescent="0.25">
      <c r="A54" s="12" t="s">
        <v>99</v>
      </c>
      <c r="B54" s="16" t="s">
        <v>100</v>
      </c>
      <c r="C54" s="11">
        <v>113.73310000000001</v>
      </c>
      <c r="D54" s="11">
        <v>196.02500000000001</v>
      </c>
      <c r="E54" s="11">
        <v>0</v>
      </c>
      <c r="F54" s="11">
        <v>0</v>
      </c>
      <c r="G54" s="11">
        <v>0</v>
      </c>
    </row>
    <row r="55" spans="1:7" ht="15.75" x14ac:dyDescent="0.25">
      <c r="A55" s="12" t="s">
        <v>101</v>
      </c>
      <c r="B55" s="16" t="s">
        <v>102</v>
      </c>
      <c r="C55" s="11">
        <v>585.59659999999997</v>
      </c>
      <c r="D55" s="11">
        <v>0</v>
      </c>
      <c r="E55" s="11">
        <v>0</v>
      </c>
      <c r="F55" s="11">
        <v>0</v>
      </c>
      <c r="G55" s="11">
        <v>0</v>
      </c>
    </row>
    <row r="56" spans="1:7" ht="47.25" x14ac:dyDescent="0.25">
      <c r="A56" s="12" t="s">
        <v>103</v>
      </c>
      <c r="B56" s="16" t="s">
        <v>104</v>
      </c>
      <c r="C56" s="11">
        <v>0</v>
      </c>
      <c r="D56" s="11">
        <v>1.0660000000000001</v>
      </c>
      <c r="E56" s="11">
        <v>0</v>
      </c>
      <c r="F56" s="11">
        <v>0</v>
      </c>
      <c r="G56" s="11">
        <v>0</v>
      </c>
    </row>
    <row r="57" spans="1:7" ht="47.25" x14ac:dyDescent="0.25">
      <c r="A57" s="13" t="s">
        <v>105</v>
      </c>
      <c r="B57" s="14" t="s">
        <v>106</v>
      </c>
      <c r="C57" s="36">
        <f>SUM(C58:C65)</f>
        <v>0</v>
      </c>
      <c r="D57" s="36">
        <f t="shared" ref="D57:G57" si="4">SUM(D58:D65)</f>
        <v>0</v>
      </c>
      <c r="E57" s="36">
        <f t="shared" si="4"/>
        <v>2164.1053999999999</v>
      </c>
      <c r="F57" s="36">
        <f t="shared" si="4"/>
        <v>1229.4555</v>
      </c>
      <c r="G57" s="36">
        <f t="shared" si="4"/>
        <v>1235.5469000000001</v>
      </c>
    </row>
    <row r="58" spans="1:7" ht="31.5" x14ac:dyDescent="0.25">
      <c r="A58" s="12" t="s">
        <v>107</v>
      </c>
      <c r="B58" s="10" t="s">
        <v>82</v>
      </c>
      <c r="C58" s="11">
        <v>0</v>
      </c>
      <c r="D58" s="11">
        <v>0</v>
      </c>
      <c r="E58" s="11">
        <v>920.87419999999997</v>
      </c>
      <c r="F58" s="11">
        <v>25</v>
      </c>
      <c r="G58" s="11">
        <v>0</v>
      </c>
    </row>
    <row r="59" spans="1:7" ht="31.5" x14ac:dyDescent="0.25">
      <c r="A59" s="12" t="s">
        <v>108</v>
      </c>
      <c r="B59" s="10" t="s">
        <v>109</v>
      </c>
      <c r="C59" s="11">
        <v>0</v>
      </c>
      <c r="D59" s="11">
        <v>0</v>
      </c>
      <c r="E59" s="11">
        <v>178.01400000000001</v>
      </c>
      <c r="F59" s="11">
        <v>184.09700000000001</v>
      </c>
      <c r="G59" s="11">
        <v>164.5737</v>
      </c>
    </row>
    <row r="60" spans="1:7" ht="15.75" x14ac:dyDescent="0.25">
      <c r="A60" s="12" t="s">
        <v>110</v>
      </c>
      <c r="B60" s="10" t="s">
        <v>86</v>
      </c>
      <c r="C60" s="11">
        <v>0</v>
      </c>
      <c r="D60" s="11">
        <v>0</v>
      </c>
      <c r="E60" s="11">
        <v>79.268799999999999</v>
      </c>
      <c r="F60" s="11">
        <v>0.5</v>
      </c>
      <c r="G60" s="11">
        <v>0.5</v>
      </c>
    </row>
    <row r="61" spans="1:7" ht="31.5" x14ac:dyDescent="0.25">
      <c r="A61" s="12" t="s">
        <v>111</v>
      </c>
      <c r="B61" s="10" t="s">
        <v>112</v>
      </c>
      <c r="C61" s="11">
        <v>0</v>
      </c>
      <c r="D61" s="11">
        <v>0</v>
      </c>
      <c r="E61" s="11">
        <v>480.56229999999999</v>
      </c>
      <c r="F61" s="11">
        <v>504.27550000000002</v>
      </c>
      <c r="G61" s="11">
        <v>544.56550000000004</v>
      </c>
    </row>
    <row r="62" spans="1:7" ht="31.5" x14ac:dyDescent="0.25">
      <c r="A62" s="12" t="s">
        <v>113</v>
      </c>
      <c r="B62" s="10" t="s">
        <v>90</v>
      </c>
      <c r="C62" s="11">
        <v>0</v>
      </c>
      <c r="D62" s="11">
        <v>0</v>
      </c>
      <c r="E62" s="11">
        <v>114.71</v>
      </c>
      <c r="F62" s="11">
        <v>127.94</v>
      </c>
      <c r="G62" s="11">
        <v>138.29</v>
      </c>
    </row>
    <row r="63" spans="1:7" ht="15.75" x14ac:dyDescent="0.25">
      <c r="A63" s="12" t="s">
        <v>114</v>
      </c>
      <c r="B63" s="10" t="s">
        <v>92</v>
      </c>
      <c r="C63" s="11">
        <v>0</v>
      </c>
      <c r="D63" s="11">
        <v>0</v>
      </c>
      <c r="E63" s="11">
        <v>339.5686</v>
      </c>
      <c r="F63" s="11">
        <v>339.24640000000005</v>
      </c>
      <c r="G63" s="11">
        <v>339.24640000000005</v>
      </c>
    </row>
    <row r="64" spans="1:7" ht="31.5" x14ac:dyDescent="0.25">
      <c r="A64" s="12" t="s">
        <v>115</v>
      </c>
      <c r="B64" s="10" t="s">
        <v>116</v>
      </c>
      <c r="C64" s="11">
        <v>0</v>
      </c>
      <c r="D64" s="11">
        <v>0</v>
      </c>
      <c r="E64" s="11">
        <v>51.107500000000002</v>
      </c>
      <c r="F64" s="11">
        <v>37.596599999999995</v>
      </c>
      <c r="G64" s="11">
        <v>37.571300000000001</v>
      </c>
    </row>
    <row r="65" spans="1:7" ht="15.75" x14ac:dyDescent="0.25">
      <c r="A65" s="12" t="s">
        <v>117</v>
      </c>
      <c r="B65" s="10" t="s">
        <v>98</v>
      </c>
      <c r="C65" s="11">
        <v>0</v>
      </c>
      <c r="D65" s="11">
        <v>0</v>
      </c>
      <c r="E65" s="11">
        <v>0</v>
      </c>
      <c r="F65" s="11">
        <v>10.8</v>
      </c>
      <c r="G65" s="11">
        <v>10.8</v>
      </c>
    </row>
    <row r="66" spans="1:7" ht="110.25" x14ac:dyDescent="0.25">
      <c r="A66" s="13" t="s">
        <v>118</v>
      </c>
      <c r="B66" s="7" t="s">
        <v>320</v>
      </c>
      <c r="C66" s="36">
        <f>SUM(C67:C73)</f>
        <v>637.38479999999993</v>
      </c>
      <c r="D66" s="36">
        <f t="shared" ref="D66:G66" si="5">SUM(D67:D73)</f>
        <v>632.91950000000008</v>
      </c>
      <c r="E66" s="36">
        <f t="shared" si="5"/>
        <v>843.8187999999999</v>
      </c>
      <c r="F66" s="36">
        <f t="shared" si="5"/>
        <v>882.74389999999994</v>
      </c>
      <c r="G66" s="36">
        <f t="shared" si="5"/>
        <v>0</v>
      </c>
    </row>
    <row r="67" spans="1:7" ht="31.5" x14ac:dyDescent="0.25">
      <c r="A67" s="12" t="s">
        <v>119</v>
      </c>
      <c r="B67" s="10" t="s">
        <v>120</v>
      </c>
      <c r="C67" s="11">
        <v>624.88350000000003</v>
      </c>
      <c r="D67" s="11">
        <v>613.90350000000001</v>
      </c>
      <c r="E67" s="11">
        <v>826.40940000000001</v>
      </c>
      <c r="F67" s="11">
        <v>865.30889999999999</v>
      </c>
      <c r="G67" s="11">
        <v>0</v>
      </c>
    </row>
    <row r="68" spans="1:7" ht="15.75" x14ac:dyDescent="0.25">
      <c r="A68" s="12" t="s">
        <v>121</v>
      </c>
      <c r="B68" s="10" t="s">
        <v>122</v>
      </c>
      <c r="C68" s="11">
        <v>1.2298</v>
      </c>
      <c r="D68" s="11">
        <v>1.591</v>
      </c>
      <c r="E68" s="11">
        <v>1.2410000000000001</v>
      </c>
      <c r="F68" s="11">
        <v>1.258</v>
      </c>
      <c r="G68" s="11">
        <v>0</v>
      </c>
    </row>
    <row r="69" spans="1:7" ht="31.5" x14ac:dyDescent="0.25">
      <c r="A69" s="12" t="s">
        <v>123</v>
      </c>
      <c r="B69" s="10" t="s">
        <v>124</v>
      </c>
      <c r="C69" s="11">
        <v>9.5412999999999997</v>
      </c>
      <c r="D69" s="11">
        <v>8.8826000000000001</v>
      </c>
      <c r="E69" s="11">
        <v>9.6</v>
      </c>
      <c r="F69" s="11">
        <v>9.6</v>
      </c>
      <c r="G69" s="11">
        <v>0</v>
      </c>
    </row>
    <row r="70" spans="1:7" ht="47.25" x14ac:dyDescent="0.25">
      <c r="A70" s="12" t="s">
        <v>125</v>
      </c>
      <c r="B70" s="10" t="s">
        <v>126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 ht="15.75" x14ac:dyDescent="0.25">
      <c r="A71" s="12" t="s">
        <v>127</v>
      </c>
      <c r="B71" s="10" t="s">
        <v>128</v>
      </c>
      <c r="C71" s="11">
        <v>6.7999999999999996E-3</v>
      </c>
      <c r="D71" s="11">
        <v>3.5000000000000003E-2</v>
      </c>
      <c r="E71" s="11">
        <v>3.5000000000000003E-2</v>
      </c>
      <c r="F71" s="11">
        <v>3.5000000000000003E-2</v>
      </c>
      <c r="G71" s="11">
        <v>0</v>
      </c>
    </row>
    <row r="72" spans="1:7" ht="15.75" x14ac:dyDescent="0.25">
      <c r="A72" s="12" t="s">
        <v>129</v>
      </c>
      <c r="B72" s="10" t="s">
        <v>130</v>
      </c>
      <c r="C72" s="11">
        <v>1.7234</v>
      </c>
      <c r="D72" s="11">
        <v>4.2376000000000005</v>
      </c>
      <c r="E72" s="11">
        <v>3.7709999999999999</v>
      </c>
      <c r="F72" s="11">
        <v>3.7795999999999998</v>
      </c>
      <c r="G72" s="11">
        <v>0</v>
      </c>
    </row>
    <row r="73" spans="1:7" ht="31.5" x14ac:dyDescent="0.25">
      <c r="A73" s="12" t="s">
        <v>131</v>
      </c>
      <c r="B73" s="10" t="s">
        <v>132</v>
      </c>
      <c r="C73" s="11">
        <v>0</v>
      </c>
      <c r="D73" s="11">
        <v>4.2698</v>
      </c>
      <c r="E73" s="11">
        <v>2.7624</v>
      </c>
      <c r="F73" s="11">
        <v>2.7624</v>
      </c>
      <c r="G73" s="11">
        <v>0</v>
      </c>
    </row>
    <row r="74" spans="1:7" ht="63" x14ac:dyDescent="0.25">
      <c r="A74" s="13" t="s">
        <v>133</v>
      </c>
      <c r="B74" s="14" t="s">
        <v>134</v>
      </c>
      <c r="C74" s="36">
        <f>SUM(C75:C80)</f>
        <v>0</v>
      </c>
      <c r="D74" s="36">
        <f t="shared" ref="D74:G74" si="6">SUM(D75:D80)</f>
        <v>0</v>
      </c>
      <c r="E74" s="36">
        <f t="shared" si="6"/>
        <v>0</v>
      </c>
      <c r="F74" s="36">
        <f t="shared" si="6"/>
        <v>0</v>
      </c>
      <c r="G74" s="36">
        <f t="shared" si="6"/>
        <v>883.4835999999998</v>
      </c>
    </row>
    <row r="75" spans="1:7" ht="31.5" x14ac:dyDescent="0.25">
      <c r="A75" s="12" t="s">
        <v>135</v>
      </c>
      <c r="B75" s="10" t="s">
        <v>136</v>
      </c>
      <c r="C75" s="11">
        <v>0</v>
      </c>
      <c r="D75" s="11">
        <v>0</v>
      </c>
      <c r="E75" s="11">
        <v>0</v>
      </c>
      <c r="F75" s="11">
        <v>0</v>
      </c>
      <c r="G75" s="11">
        <v>866.87919999999997</v>
      </c>
    </row>
    <row r="76" spans="1:7" ht="15.75" x14ac:dyDescent="0.25">
      <c r="A76" s="12" t="s">
        <v>137</v>
      </c>
      <c r="B76" s="10" t="s">
        <v>122</v>
      </c>
      <c r="C76" s="11">
        <v>0</v>
      </c>
      <c r="D76" s="11">
        <v>0</v>
      </c>
      <c r="E76" s="11">
        <v>0</v>
      </c>
      <c r="F76" s="11">
        <v>0</v>
      </c>
      <c r="G76" s="11">
        <v>1.2070000000000001</v>
      </c>
    </row>
    <row r="77" spans="1:7" ht="31.5" x14ac:dyDescent="0.25">
      <c r="A77" s="12" t="s">
        <v>138</v>
      </c>
      <c r="B77" s="10" t="s">
        <v>139</v>
      </c>
      <c r="C77" s="11">
        <v>0</v>
      </c>
      <c r="D77" s="11">
        <v>0</v>
      </c>
      <c r="E77" s="11">
        <v>0</v>
      </c>
      <c r="F77" s="11">
        <v>0</v>
      </c>
      <c r="G77" s="11">
        <v>8.8000000000000007</v>
      </c>
    </row>
    <row r="78" spans="1:7" ht="15.75" x14ac:dyDescent="0.25">
      <c r="A78" s="12" t="s">
        <v>140</v>
      </c>
      <c r="B78" s="10" t="s">
        <v>128</v>
      </c>
      <c r="C78" s="11">
        <v>0</v>
      </c>
      <c r="D78" s="11">
        <v>0</v>
      </c>
      <c r="E78" s="11">
        <v>0</v>
      </c>
      <c r="F78" s="11">
        <v>0</v>
      </c>
      <c r="G78" s="11">
        <v>3.5000000000000003E-2</v>
      </c>
    </row>
    <row r="79" spans="1:7" ht="15.75" x14ac:dyDescent="0.25">
      <c r="A79" s="12" t="s">
        <v>141</v>
      </c>
      <c r="B79" s="10" t="s">
        <v>142</v>
      </c>
      <c r="C79" s="11">
        <v>0</v>
      </c>
      <c r="D79" s="11">
        <v>0</v>
      </c>
      <c r="E79" s="11">
        <v>0</v>
      </c>
      <c r="F79" s="11">
        <v>0</v>
      </c>
      <c r="G79" s="11">
        <v>3.8</v>
      </c>
    </row>
    <row r="80" spans="1:7" ht="31.5" x14ac:dyDescent="0.25">
      <c r="A80" s="12" t="s">
        <v>143</v>
      </c>
      <c r="B80" s="10" t="s">
        <v>132</v>
      </c>
      <c r="C80" s="11">
        <v>0</v>
      </c>
      <c r="D80" s="11">
        <v>0</v>
      </c>
      <c r="E80" s="11">
        <v>0</v>
      </c>
      <c r="F80" s="11">
        <v>0</v>
      </c>
      <c r="G80" s="11">
        <v>2.7624</v>
      </c>
    </row>
    <row r="81" spans="1:7" ht="47.25" x14ac:dyDescent="0.25">
      <c r="A81" s="13" t="s">
        <v>144</v>
      </c>
      <c r="B81" s="7" t="s">
        <v>321</v>
      </c>
      <c r="C81" s="36">
        <f>SUM(C82:C94)</f>
        <v>1640.0350999999996</v>
      </c>
      <c r="D81" s="36">
        <f t="shared" ref="D81:G81" si="7">SUM(D82:D94)</f>
        <v>1543.001</v>
      </c>
      <c r="E81" s="36">
        <f t="shared" si="7"/>
        <v>1493.2993999999999</v>
      </c>
      <c r="F81" s="36">
        <f t="shared" si="7"/>
        <v>1416.7775000000001</v>
      </c>
      <c r="G81" s="36">
        <f t="shared" si="7"/>
        <v>1472.3608999999999</v>
      </c>
    </row>
    <row r="82" spans="1:7" ht="15.75" x14ac:dyDescent="0.25">
      <c r="A82" s="12" t="s">
        <v>145</v>
      </c>
      <c r="B82" s="10" t="s">
        <v>146</v>
      </c>
      <c r="C82" s="11">
        <v>86.186199999999999</v>
      </c>
      <c r="D82" s="11">
        <v>105.0809</v>
      </c>
      <c r="E82" s="11">
        <v>134.84470000000002</v>
      </c>
      <c r="F82" s="11">
        <v>140.7901</v>
      </c>
      <c r="G82" s="11">
        <v>146.4691</v>
      </c>
    </row>
    <row r="83" spans="1:7" ht="15.75" x14ac:dyDescent="0.25">
      <c r="A83" s="12" t="s">
        <v>147</v>
      </c>
      <c r="B83" s="10" t="s">
        <v>148</v>
      </c>
      <c r="C83" s="11">
        <v>402.2176</v>
      </c>
      <c r="D83" s="11">
        <v>440.85740000000004</v>
      </c>
      <c r="E83" s="11">
        <v>512.04459999999995</v>
      </c>
      <c r="F83" s="11">
        <v>486.44729999999998</v>
      </c>
      <c r="G83" s="11">
        <v>505.82929999999999</v>
      </c>
    </row>
    <row r="84" spans="1:7" ht="15.75" x14ac:dyDescent="0.25">
      <c r="A84" s="12" t="s">
        <v>149</v>
      </c>
      <c r="B84" s="10" t="s">
        <v>150</v>
      </c>
      <c r="C84" s="11">
        <v>108.2466</v>
      </c>
      <c r="D84" s="11">
        <v>108.3378</v>
      </c>
      <c r="E84" s="11">
        <v>114.574</v>
      </c>
      <c r="F84" s="11">
        <v>120.1169</v>
      </c>
      <c r="G84" s="11">
        <v>125.3252</v>
      </c>
    </row>
    <row r="85" spans="1:7" ht="15.75" x14ac:dyDescent="0.25">
      <c r="A85" s="12" t="s">
        <v>151</v>
      </c>
      <c r="B85" s="10" t="s">
        <v>152</v>
      </c>
      <c r="C85" s="11">
        <v>84.872</v>
      </c>
      <c r="D85" s="11">
        <v>86.041399999999996</v>
      </c>
      <c r="E85" s="11">
        <v>103.0504</v>
      </c>
      <c r="F85" s="11">
        <v>107.3758</v>
      </c>
      <c r="G85" s="11">
        <v>111.3629</v>
      </c>
    </row>
    <row r="86" spans="1:7" ht="15.75" x14ac:dyDescent="0.25">
      <c r="A86" s="12" t="s">
        <v>153</v>
      </c>
      <c r="B86" s="10" t="s">
        <v>154</v>
      </c>
      <c r="C86" s="11">
        <v>281.99759999999998</v>
      </c>
      <c r="D86" s="11">
        <v>295.05900000000003</v>
      </c>
      <c r="E86" s="11">
        <v>295.39359999999999</v>
      </c>
      <c r="F86" s="11">
        <v>307.89920000000001</v>
      </c>
      <c r="G86" s="11">
        <v>319.78829999999999</v>
      </c>
    </row>
    <row r="87" spans="1:7" ht="15.75" x14ac:dyDescent="0.25">
      <c r="A87" s="12" t="s">
        <v>155</v>
      </c>
      <c r="B87" s="10" t="s">
        <v>156</v>
      </c>
      <c r="C87" s="11">
        <v>105.6747</v>
      </c>
      <c r="D87" s="11">
        <v>106.3505</v>
      </c>
      <c r="E87" s="11">
        <v>127.46469999999999</v>
      </c>
      <c r="F87" s="11">
        <v>133.39239999999998</v>
      </c>
      <c r="G87" s="11">
        <v>139.8973</v>
      </c>
    </row>
    <row r="88" spans="1:7" ht="31.5" x14ac:dyDescent="0.25">
      <c r="A88" s="12" t="s">
        <v>157</v>
      </c>
      <c r="B88" s="10" t="s">
        <v>158</v>
      </c>
      <c r="C88" s="11">
        <v>7.5256999999999996</v>
      </c>
      <c r="D88" s="11">
        <v>14.6381</v>
      </c>
      <c r="E88" s="11">
        <v>19.567700000000002</v>
      </c>
      <c r="F88" s="11">
        <v>20.314</v>
      </c>
      <c r="G88" s="11">
        <v>20.981200000000001</v>
      </c>
    </row>
    <row r="89" spans="1:7" ht="15.75" x14ac:dyDescent="0.25">
      <c r="A89" s="12" t="s">
        <v>159</v>
      </c>
      <c r="B89" s="10" t="s">
        <v>160</v>
      </c>
      <c r="C89" s="11">
        <v>43.187599999999996</v>
      </c>
      <c r="D89" s="11">
        <v>43.496199999999995</v>
      </c>
      <c r="E89" s="11">
        <v>53.6584</v>
      </c>
      <c r="F89" s="11">
        <v>56.689699999999995</v>
      </c>
      <c r="G89" s="11">
        <v>59.507599999999996</v>
      </c>
    </row>
    <row r="90" spans="1:7" ht="15.75" x14ac:dyDescent="0.25">
      <c r="A90" s="12" t="s">
        <v>161</v>
      </c>
      <c r="B90" s="10" t="s">
        <v>162</v>
      </c>
      <c r="C90" s="11">
        <v>5.4956000000000005</v>
      </c>
      <c r="D90" s="11">
        <v>5</v>
      </c>
      <c r="E90" s="11">
        <v>5.5</v>
      </c>
      <c r="F90" s="11">
        <v>5.5</v>
      </c>
      <c r="G90" s="11">
        <v>5.5</v>
      </c>
    </row>
    <row r="91" spans="1:7" ht="31.5" x14ac:dyDescent="0.25">
      <c r="A91" s="12" t="s">
        <v>163</v>
      </c>
      <c r="B91" s="10" t="s">
        <v>164</v>
      </c>
      <c r="C91" s="11">
        <v>490.36779999999999</v>
      </c>
      <c r="D91" s="11">
        <v>320.29520000000002</v>
      </c>
      <c r="E91" s="11">
        <v>106.8218</v>
      </c>
      <c r="F91" s="11">
        <v>20</v>
      </c>
      <c r="G91" s="11">
        <v>20</v>
      </c>
    </row>
    <row r="92" spans="1:7" ht="15.75" x14ac:dyDescent="0.25">
      <c r="A92" s="12" t="s">
        <v>165</v>
      </c>
      <c r="B92" s="10" t="s">
        <v>166</v>
      </c>
      <c r="C92" s="11">
        <v>6.4858000000000002</v>
      </c>
      <c r="D92" s="11">
        <v>7.02</v>
      </c>
      <c r="E92" s="11">
        <v>7.7</v>
      </c>
      <c r="F92" s="11">
        <v>7.94</v>
      </c>
      <c r="G92" s="11">
        <v>7.7</v>
      </c>
    </row>
    <row r="93" spans="1:7" ht="15.75" x14ac:dyDescent="0.25">
      <c r="A93" s="12" t="s">
        <v>167</v>
      </c>
      <c r="B93" s="10" t="s">
        <v>168</v>
      </c>
      <c r="C93" s="11">
        <v>7.5193999999999992</v>
      </c>
      <c r="D93" s="11">
        <v>8.0990000000000002</v>
      </c>
      <c r="E93" s="11">
        <v>10</v>
      </c>
      <c r="F93" s="11">
        <v>10</v>
      </c>
      <c r="G93" s="11">
        <v>10</v>
      </c>
    </row>
    <row r="94" spans="1:7" ht="31.5" x14ac:dyDescent="0.25">
      <c r="A94" s="12" t="s">
        <v>169</v>
      </c>
      <c r="B94" s="10" t="s">
        <v>170</v>
      </c>
      <c r="C94" s="11">
        <v>10.2585</v>
      </c>
      <c r="D94" s="11">
        <v>2.7254999999999998</v>
      </c>
      <c r="E94" s="11">
        <v>2.6795</v>
      </c>
      <c r="F94" s="11">
        <v>0.31210000000000004</v>
      </c>
      <c r="G94" s="11">
        <v>0</v>
      </c>
    </row>
    <row r="95" spans="1:7" ht="78.75" x14ac:dyDescent="0.25">
      <c r="A95" s="17" t="s">
        <v>171</v>
      </c>
      <c r="B95" s="18" t="s">
        <v>322</v>
      </c>
      <c r="C95" s="36">
        <f>SUM(C96:C99)</f>
        <v>1070.7926</v>
      </c>
      <c r="D95" s="36">
        <f t="shared" ref="D95:G95" si="8">SUM(D96:D99)</f>
        <v>1080.4422</v>
      </c>
      <c r="E95" s="36">
        <f t="shared" si="8"/>
        <v>1042.7817</v>
      </c>
      <c r="F95" s="36">
        <f t="shared" si="8"/>
        <v>1708.1667000000002</v>
      </c>
      <c r="G95" s="36">
        <f t="shared" si="8"/>
        <v>874.13590000000011</v>
      </c>
    </row>
    <row r="96" spans="1:7" ht="31.5" x14ac:dyDescent="0.25">
      <c r="A96" s="19" t="s">
        <v>172</v>
      </c>
      <c r="B96" s="10" t="s">
        <v>323</v>
      </c>
      <c r="C96" s="11">
        <v>871.26130000000001</v>
      </c>
      <c r="D96" s="11">
        <v>779.19650000000001</v>
      </c>
      <c r="E96" s="11">
        <v>775.47269999999992</v>
      </c>
      <c r="F96" s="11">
        <v>788.01030000000003</v>
      </c>
      <c r="G96" s="11">
        <v>822.42180000000008</v>
      </c>
    </row>
    <row r="97" spans="1:7" ht="15.75" x14ac:dyDescent="0.25">
      <c r="A97" s="19" t="s">
        <v>173</v>
      </c>
      <c r="B97" s="10" t="s">
        <v>174</v>
      </c>
      <c r="C97" s="11">
        <v>2.7635999999999998</v>
      </c>
      <c r="D97" s="11">
        <v>0.72499999999999998</v>
      </c>
      <c r="E97" s="11">
        <v>0.72499999999999998</v>
      </c>
      <c r="F97" s="11">
        <v>0.72499999999999998</v>
      </c>
      <c r="G97" s="11">
        <v>0.72499999999999998</v>
      </c>
    </row>
    <row r="98" spans="1:7" ht="15.75" x14ac:dyDescent="0.25">
      <c r="A98" s="19" t="s">
        <v>175</v>
      </c>
      <c r="B98" s="10" t="s">
        <v>176</v>
      </c>
      <c r="C98" s="11">
        <v>21.9589</v>
      </c>
      <c r="D98" s="11">
        <v>25.871200000000002</v>
      </c>
      <c r="E98" s="11">
        <v>27.3123</v>
      </c>
      <c r="F98" s="11">
        <v>27.8903</v>
      </c>
      <c r="G98" s="11">
        <v>24.954099999999997</v>
      </c>
    </row>
    <row r="99" spans="1:7" ht="15.75" x14ac:dyDescent="0.25">
      <c r="A99" s="19" t="s">
        <v>177</v>
      </c>
      <c r="B99" s="10" t="s">
        <v>178</v>
      </c>
      <c r="C99" s="11">
        <v>174.80879999999999</v>
      </c>
      <c r="D99" s="11">
        <v>274.64949999999999</v>
      </c>
      <c r="E99" s="11">
        <v>239.27170000000001</v>
      </c>
      <c r="F99" s="11">
        <v>891.54110000000003</v>
      </c>
      <c r="G99" s="11">
        <v>26.035</v>
      </c>
    </row>
    <row r="100" spans="1:7" ht="94.5" x14ac:dyDescent="0.25">
      <c r="A100" s="13" t="s">
        <v>179</v>
      </c>
      <c r="B100" s="18" t="s">
        <v>312</v>
      </c>
      <c r="C100" s="36">
        <f>SUM(C101:C105)</f>
        <v>103.95909999999999</v>
      </c>
      <c r="D100" s="36">
        <f t="shared" ref="D100:G100" si="9">SUM(D101:D105)</f>
        <v>583.53549999999996</v>
      </c>
      <c r="E100" s="36">
        <f t="shared" si="9"/>
        <v>518.5376</v>
      </c>
      <c r="F100" s="36">
        <f t="shared" si="9"/>
        <v>553.07240000000002</v>
      </c>
      <c r="G100" s="36">
        <f t="shared" si="9"/>
        <v>576.59969999999998</v>
      </c>
    </row>
    <row r="101" spans="1:7" ht="31.5" x14ac:dyDescent="0.25">
      <c r="A101" s="12" t="s">
        <v>180</v>
      </c>
      <c r="B101" s="10" t="s">
        <v>181</v>
      </c>
      <c r="C101" s="11">
        <v>1.5965</v>
      </c>
      <c r="D101" s="11">
        <v>1.6</v>
      </c>
      <c r="E101" s="11">
        <v>1.6</v>
      </c>
      <c r="F101" s="11">
        <v>1.6</v>
      </c>
      <c r="G101" s="11">
        <v>1.6</v>
      </c>
    </row>
    <row r="102" spans="1:7" ht="47.25" x14ac:dyDescent="0.25">
      <c r="A102" s="12" t="s">
        <v>182</v>
      </c>
      <c r="B102" s="20" t="s">
        <v>183</v>
      </c>
      <c r="C102" s="11">
        <v>4.42</v>
      </c>
      <c r="D102" s="11">
        <v>27.1206</v>
      </c>
      <c r="E102" s="11">
        <v>33.131999999999998</v>
      </c>
      <c r="F102" s="11">
        <v>29.087199999999999</v>
      </c>
      <c r="G102" s="11">
        <v>29.7318</v>
      </c>
    </row>
    <row r="103" spans="1:7" ht="31.5" x14ac:dyDescent="0.25">
      <c r="A103" s="12" t="s">
        <v>184</v>
      </c>
      <c r="B103" s="10" t="s">
        <v>185</v>
      </c>
      <c r="C103" s="11">
        <v>97.942599999999999</v>
      </c>
      <c r="D103" s="11">
        <v>92.250399999999999</v>
      </c>
      <c r="E103" s="11">
        <v>56.843699999999998</v>
      </c>
      <c r="F103" s="11">
        <v>79.2654</v>
      </c>
      <c r="G103" s="11">
        <v>87.513000000000005</v>
      </c>
    </row>
    <row r="104" spans="1:7" ht="31.5" x14ac:dyDescent="0.25">
      <c r="A104" s="12" t="s">
        <v>186</v>
      </c>
      <c r="B104" s="10" t="s">
        <v>324</v>
      </c>
      <c r="C104" s="11">
        <v>0</v>
      </c>
      <c r="D104" s="11">
        <v>421.4067</v>
      </c>
      <c r="E104" s="11">
        <v>410.64830000000001</v>
      </c>
      <c r="F104" s="11">
        <v>421.83359999999999</v>
      </c>
      <c r="G104" s="11">
        <v>425.67570000000001</v>
      </c>
    </row>
    <row r="105" spans="1:7" ht="15.75" x14ac:dyDescent="0.25">
      <c r="A105" s="12" t="s">
        <v>187</v>
      </c>
      <c r="B105" s="10" t="s">
        <v>325</v>
      </c>
      <c r="C105" s="11">
        <v>0</v>
      </c>
      <c r="D105" s="11">
        <v>41.157800000000002</v>
      </c>
      <c r="E105" s="11">
        <v>16.313600000000001</v>
      </c>
      <c r="F105" s="11">
        <v>21.286200000000001</v>
      </c>
      <c r="G105" s="11">
        <v>32.0792</v>
      </c>
    </row>
    <row r="106" spans="1:7" ht="31.5" x14ac:dyDescent="0.25">
      <c r="A106" s="13" t="s">
        <v>188</v>
      </c>
      <c r="B106" s="14" t="s">
        <v>189</v>
      </c>
      <c r="C106" s="36">
        <f>SUM(C107:C110)</f>
        <v>175.80699999999999</v>
      </c>
      <c r="D106" s="36">
        <f t="shared" ref="D106:G106" si="10">SUM(D107:D110)</f>
        <v>0</v>
      </c>
      <c r="E106" s="36">
        <f t="shared" si="10"/>
        <v>0</v>
      </c>
      <c r="F106" s="36">
        <f t="shared" si="10"/>
        <v>0</v>
      </c>
      <c r="G106" s="36">
        <f t="shared" si="10"/>
        <v>0</v>
      </c>
    </row>
    <row r="107" spans="1:7" ht="15.75" x14ac:dyDescent="0.25">
      <c r="A107" s="12" t="s">
        <v>190</v>
      </c>
      <c r="B107" s="10" t="s">
        <v>191</v>
      </c>
      <c r="C107" s="11">
        <v>28.2638</v>
      </c>
      <c r="D107" s="11">
        <v>0</v>
      </c>
      <c r="E107" s="11">
        <v>0</v>
      </c>
      <c r="F107" s="11">
        <v>0</v>
      </c>
      <c r="G107" s="11">
        <v>0</v>
      </c>
    </row>
    <row r="108" spans="1:7" ht="63" x14ac:dyDescent="0.25">
      <c r="A108" s="12" t="s">
        <v>192</v>
      </c>
      <c r="B108" s="10" t="s">
        <v>193</v>
      </c>
      <c r="C108" s="11">
        <v>86.13809999999998</v>
      </c>
      <c r="D108" s="11">
        <v>0</v>
      </c>
      <c r="E108" s="11">
        <v>0</v>
      </c>
      <c r="F108" s="11">
        <v>0</v>
      </c>
      <c r="G108" s="11">
        <v>0</v>
      </c>
    </row>
    <row r="109" spans="1:7" ht="47.25" x14ac:dyDescent="0.25">
      <c r="A109" s="12" t="s">
        <v>194</v>
      </c>
      <c r="B109" s="10" t="s">
        <v>195</v>
      </c>
      <c r="C109" s="11">
        <v>31.504099999999998</v>
      </c>
      <c r="D109" s="11">
        <v>0</v>
      </c>
      <c r="E109" s="11">
        <v>0</v>
      </c>
      <c r="F109" s="11">
        <v>0</v>
      </c>
      <c r="G109" s="11">
        <v>0</v>
      </c>
    </row>
    <row r="110" spans="1:7" ht="31.5" x14ac:dyDescent="0.25">
      <c r="A110" s="12" t="s">
        <v>196</v>
      </c>
      <c r="B110" s="10" t="s">
        <v>197</v>
      </c>
      <c r="C110" s="11">
        <v>29.901</v>
      </c>
      <c r="D110" s="11">
        <v>0</v>
      </c>
      <c r="E110" s="11">
        <v>0</v>
      </c>
      <c r="F110" s="11">
        <v>0</v>
      </c>
      <c r="G110" s="11">
        <v>0</v>
      </c>
    </row>
    <row r="111" spans="1:7" ht="31.5" x14ac:dyDescent="0.25">
      <c r="A111" s="13" t="s">
        <v>198</v>
      </c>
      <c r="B111" s="14" t="s">
        <v>199</v>
      </c>
      <c r="C111" s="36">
        <f>C112</f>
        <v>0</v>
      </c>
      <c r="D111" s="36">
        <f t="shared" ref="D111:G111" si="11">D112</f>
        <v>0</v>
      </c>
      <c r="E111" s="36">
        <f t="shared" si="11"/>
        <v>0</v>
      </c>
      <c r="F111" s="36">
        <f t="shared" si="11"/>
        <v>0</v>
      </c>
      <c r="G111" s="36">
        <f t="shared" si="11"/>
        <v>9.6748999999999992</v>
      </c>
    </row>
    <row r="112" spans="1:7" ht="15.75" x14ac:dyDescent="0.25">
      <c r="A112" s="12" t="s">
        <v>200</v>
      </c>
      <c r="B112" s="10" t="s">
        <v>191</v>
      </c>
      <c r="C112" s="11">
        <v>0</v>
      </c>
      <c r="D112" s="11">
        <v>0</v>
      </c>
      <c r="E112" s="11">
        <v>0</v>
      </c>
      <c r="F112" s="11">
        <v>0</v>
      </c>
      <c r="G112" s="11">
        <v>9.6748999999999992</v>
      </c>
    </row>
    <row r="113" spans="1:7" ht="31.5" x14ac:dyDescent="0.25">
      <c r="A113" s="13" t="s">
        <v>201</v>
      </c>
      <c r="B113" s="18" t="s">
        <v>202</v>
      </c>
      <c r="C113" s="36">
        <f>SUM(C114:C116)</f>
        <v>6851.8091000000004</v>
      </c>
      <c r="D113" s="36">
        <f t="shared" ref="D113:G113" si="12">SUM(D114:D116)</f>
        <v>11333.217500000001</v>
      </c>
      <c r="E113" s="36">
        <f t="shared" si="12"/>
        <v>0</v>
      </c>
      <c r="F113" s="36">
        <f t="shared" si="12"/>
        <v>0</v>
      </c>
      <c r="G113" s="36">
        <f t="shared" si="12"/>
        <v>0</v>
      </c>
    </row>
    <row r="114" spans="1:7" ht="31.5" x14ac:dyDescent="0.25">
      <c r="A114" s="12" t="s">
        <v>203</v>
      </c>
      <c r="B114" s="21" t="s">
        <v>204</v>
      </c>
      <c r="C114" s="11">
        <v>389.69620000000003</v>
      </c>
      <c r="D114" s="11">
        <v>817.11850000000004</v>
      </c>
      <c r="E114" s="11">
        <v>0</v>
      </c>
      <c r="F114" s="11">
        <v>0</v>
      </c>
      <c r="G114" s="11">
        <v>0</v>
      </c>
    </row>
    <row r="115" spans="1:7" ht="47.25" x14ac:dyDescent="0.25">
      <c r="A115" s="12" t="s">
        <v>205</v>
      </c>
      <c r="B115" s="21" t="s">
        <v>206</v>
      </c>
      <c r="C115" s="11">
        <v>6329.9890999999998</v>
      </c>
      <c r="D115" s="11">
        <v>10331.7338</v>
      </c>
      <c r="E115" s="11">
        <v>0</v>
      </c>
      <c r="F115" s="11">
        <v>0</v>
      </c>
      <c r="G115" s="11">
        <v>0</v>
      </c>
    </row>
    <row r="116" spans="1:7" ht="31.5" x14ac:dyDescent="0.25">
      <c r="A116" s="12" t="s">
        <v>207</v>
      </c>
      <c r="B116" s="21" t="s">
        <v>208</v>
      </c>
      <c r="C116" s="11">
        <v>132.12379999999999</v>
      </c>
      <c r="D116" s="11">
        <v>184.36520000000002</v>
      </c>
      <c r="E116" s="11">
        <v>0</v>
      </c>
      <c r="F116" s="11">
        <v>0</v>
      </c>
      <c r="G116" s="11">
        <v>0</v>
      </c>
    </row>
    <row r="117" spans="1:7" ht="31.5" x14ac:dyDescent="0.25">
      <c r="A117" s="12" t="s">
        <v>209</v>
      </c>
      <c r="B117" s="14" t="s">
        <v>210</v>
      </c>
      <c r="C117" s="36">
        <f>SUM(C118:C120)</f>
        <v>0</v>
      </c>
      <c r="D117" s="36">
        <f t="shared" ref="D117:G117" si="13">SUM(D118:D120)</f>
        <v>0</v>
      </c>
      <c r="E117" s="36">
        <f t="shared" si="13"/>
        <v>8647.0244999999995</v>
      </c>
      <c r="F117" s="36">
        <f t="shared" si="13"/>
        <v>8096.5267999999996</v>
      </c>
      <c r="G117" s="36">
        <f t="shared" si="13"/>
        <v>8346.6540000000005</v>
      </c>
    </row>
    <row r="118" spans="1:7" ht="31.5" x14ac:dyDescent="0.25">
      <c r="A118" s="12" t="s">
        <v>211</v>
      </c>
      <c r="B118" s="10" t="s">
        <v>212</v>
      </c>
      <c r="C118" s="11">
        <v>0</v>
      </c>
      <c r="D118" s="11">
        <v>0</v>
      </c>
      <c r="E118" s="11">
        <v>286.81420000000003</v>
      </c>
      <c r="F118" s="11">
        <v>287.36809999999997</v>
      </c>
      <c r="G118" s="11">
        <v>287.90379999999999</v>
      </c>
    </row>
    <row r="119" spans="1:7" ht="31.5" x14ac:dyDescent="0.25">
      <c r="A119" s="12" t="s">
        <v>213</v>
      </c>
      <c r="B119" s="10" t="s">
        <v>214</v>
      </c>
      <c r="C119" s="11">
        <v>0</v>
      </c>
      <c r="D119" s="11">
        <v>0</v>
      </c>
      <c r="E119" s="11">
        <v>8122.4000999999998</v>
      </c>
      <c r="F119" s="11">
        <v>7571.1232</v>
      </c>
      <c r="G119" s="11">
        <v>7820.4889999999996</v>
      </c>
    </row>
    <row r="120" spans="1:7" ht="31.5" x14ac:dyDescent="0.25">
      <c r="A120" s="12" t="s">
        <v>215</v>
      </c>
      <c r="B120" s="10" t="s">
        <v>216</v>
      </c>
      <c r="C120" s="11">
        <v>0</v>
      </c>
      <c r="D120" s="11">
        <v>0</v>
      </c>
      <c r="E120" s="11">
        <v>237.81020000000001</v>
      </c>
      <c r="F120" s="11">
        <v>238.03550000000001</v>
      </c>
      <c r="G120" s="11">
        <v>238.2612</v>
      </c>
    </row>
    <row r="121" spans="1:7" ht="47.25" x14ac:dyDescent="0.25">
      <c r="A121" s="13" t="s">
        <v>217</v>
      </c>
      <c r="B121" s="22" t="s">
        <v>218</v>
      </c>
      <c r="C121" s="36">
        <f>SUM(C122:C135)</f>
        <v>2953.1111999999998</v>
      </c>
      <c r="D121" s="36">
        <f t="shared" ref="D121:G121" si="14">SUM(D122:D135)</f>
        <v>2823.9434999999999</v>
      </c>
      <c r="E121" s="36">
        <f t="shared" si="14"/>
        <v>0</v>
      </c>
      <c r="F121" s="36">
        <f t="shared" si="14"/>
        <v>0</v>
      </c>
      <c r="G121" s="36">
        <f t="shared" si="14"/>
        <v>0</v>
      </c>
    </row>
    <row r="122" spans="1:7" ht="31.5" x14ac:dyDescent="0.25">
      <c r="A122" s="12" t="s">
        <v>219</v>
      </c>
      <c r="B122" s="23" t="s">
        <v>220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</row>
    <row r="123" spans="1:7" ht="31.5" x14ac:dyDescent="0.25">
      <c r="A123" s="12" t="s">
        <v>221</v>
      </c>
      <c r="B123" s="23" t="s">
        <v>222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</row>
    <row r="124" spans="1:7" ht="15.75" x14ac:dyDescent="0.25">
      <c r="A124" s="12" t="s">
        <v>223</v>
      </c>
      <c r="B124" s="23" t="s">
        <v>224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</row>
    <row r="125" spans="1:7" ht="31.5" x14ac:dyDescent="0.25">
      <c r="A125" s="12" t="s">
        <v>225</v>
      </c>
      <c r="B125" s="23" t="s">
        <v>226</v>
      </c>
      <c r="C125" s="11">
        <v>14.539100000000001</v>
      </c>
      <c r="D125" s="11">
        <v>30.990299999999998</v>
      </c>
      <c r="E125" s="11">
        <v>0</v>
      </c>
      <c r="F125" s="11">
        <v>0</v>
      </c>
      <c r="G125" s="11">
        <v>0</v>
      </c>
    </row>
    <row r="126" spans="1:7" ht="31.5" x14ac:dyDescent="0.25">
      <c r="A126" s="12" t="s">
        <v>227</v>
      </c>
      <c r="B126" s="23" t="s">
        <v>228</v>
      </c>
      <c r="C126" s="11">
        <v>181.14269999999999</v>
      </c>
      <c r="D126" s="11">
        <v>143.63979999999998</v>
      </c>
      <c r="E126" s="11">
        <v>0</v>
      </c>
      <c r="F126" s="11">
        <v>0</v>
      </c>
      <c r="G126" s="11">
        <v>0</v>
      </c>
    </row>
    <row r="127" spans="1:7" ht="31.5" x14ac:dyDescent="0.25">
      <c r="A127" s="12" t="s">
        <v>229</v>
      </c>
      <c r="B127" s="23" t="s">
        <v>230</v>
      </c>
      <c r="C127" s="11">
        <v>775.58280000000002</v>
      </c>
      <c r="D127" s="11">
        <v>337.2731</v>
      </c>
      <c r="E127" s="11">
        <v>0</v>
      </c>
      <c r="F127" s="11">
        <v>0</v>
      </c>
      <c r="G127" s="11">
        <v>0</v>
      </c>
    </row>
    <row r="128" spans="1:7" ht="63" x14ac:dyDescent="0.25">
      <c r="A128" s="12" t="s">
        <v>231</v>
      </c>
      <c r="B128" s="23" t="s">
        <v>232</v>
      </c>
      <c r="C128" s="11">
        <v>320.51400000000001</v>
      </c>
      <c r="D128" s="11">
        <v>379.9803</v>
      </c>
      <c r="E128" s="11">
        <v>0</v>
      </c>
      <c r="F128" s="11">
        <v>0</v>
      </c>
      <c r="G128" s="11">
        <v>0</v>
      </c>
    </row>
    <row r="129" spans="1:7" ht="31.5" x14ac:dyDescent="0.25">
      <c r="A129" s="12" t="s">
        <v>233</v>
      </c>
      <c r="B129" s="23" t="s">
        <v>234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</row>
    <row r="130" spans="1:7" ht="15.75" x14ac:dyDescent="0.25">
      <c r="A130" s="12" t="s">
        <v>235</v>
      </c>
      <c r="B130" s="23" t="s">
        <v>236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</row>
    <row r="131" spans="1:7" ht="15.75" x14ac:dyDescent="0.25">
      <c r="A131" s="12" t="s">
        <v>237</v>
      </c>
      <c r="B131" s="23" t="s">
        <v>238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</row>
    <row r="132" spans="1:7" ht="31.5" x14ac:dyDescent="0.25">
      <c r="A132" s="12" t="s">
        <v>239</v>
      </c>
      <c r="B132" s="24" t="s">
        <v>240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</row>
    <row r="133" spans="1:7" ht="31.5" x14ac:dyDescent="0.25">
      <c r="A133" s="12" t="s">
        <v>241</v>
      </c>
      <c r="B133" s="24" t="s">
        <v>242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</row>
    <row r="134" spans="1:7" ht="31.5" x14ac:dyDescent="0.25">
      <c r="A134" s="12" t="s">
        <v>243</v>
      </c>
      <c r="B134" s="24" t="s">
        <v>244</v>
      </c>
      <c r="C134" s="11">
        <v>1312.7735</v>
      </c>
      <c r="D134" s="11">
        <v>1598.2433999999998</v>
      </c>
      <c r="E134" s="11">
        <v>0</v>
      </c>
      <c r="F134" s="11">
        <v>0</v>
      </c>
      <c r="G134" s="11">
        <v>0</v>
      </c>
    </row>
    <row r="135" spans="1:7" ht="31.5" x14ac:dyDescent="0.25">
      <c r="A135" s="12" t="s">
        <v>245</v>
      </c>
      <c r="B135" s="10" t="s">
        <v>246</v>
      </c>
      <c r="C135" s="11">
        <v>348.5591</v>
      </c>
      <c r="D135" s="11">
        <v>333.81659999999999</v>
      </c>
      <c r="E135" s="11">
        <v>0</v>
      </c>
      <c r="F135" s="11">
        <v>0</v>
      </c>
      <c r="G135" s="11">
        <v>0</v>
      </c>
    </row>
    <row r="136" spans="1:7" ht="47.25" x14ac:dyDescent="0.25">
      <c r="A136" s="13" t="s">
        <v>247</v>
      </c>
      <c r="B136" s="14" t="s">
        <v>248</v>
      </c>
      <c r="C136" s="36">
        <f>SUM(C137:C140)</f>
        <v>0</v>
      </c>
      <c r="D136" s="36">
        <f t="shared" ref="D136:G136" si="15">SUM(D137:D140)</f>
        <v>0</v>
      </c>
      <c r="E136" s="36">
        <f t="shared" si="15"/>
        <v>2298.1157000000003</v>
      </c>
      <c r="F136" s="36">
        <f t="shared" si="15"/>
        <v>2116.9829000000004</v>
      </c>
      <c r="G136" s="36">
        <f t="shared" si="15"/>
        <v>2115.7037</v>
      </c>
    </row>
    <row r="137" spans="1:7" ht="47.25" x14ac:dyDescent="0.25">
      <c r="A137" s="12" t="s">
        <v>249</v>
      </c>
      <c r="B137" s="10" t="s">
        <v>250</v>
      </c>
      <c r="C137" s="11">
        <v>0</v>
      </c>
      <c r="D137" s="11">
        <v>0</v>
      </c>
      <c r="E137" s="11">
        <v>1422.3248000000001</v>
      </c>
      <c r="F137" s="11">
        <v>1424.2701000000002</v>
      </c>
      <c r="G137" s="11">
        <v>1425.0503999999999</v>
      </c>
    </row>
    <row r="138" spans="1:7" ht="31.5" x14ac:dyDescent="0.25">
      <c r="A138" s="12" t="s">
        <v>251</v>
      </c>
      <c r="B138" s="10" t="s">
        <v>252</v>
      </c>
      <c r="C138" s="11">
        <v>0</v>
      </c>
      <c r="D138" s="11">
        <v>0</v>
      </c>
      <c r="E138" s="11">
        <v>427.73990000000003</v>
      </c>
      <c r="F138" s="11">
        <v>257.22469999999998</v>
      </c>
      <c r="G138" s="11">
        <v>248.7003</v>
      </c>
    </row>
    <row r="139" spans="1:7" ht="31.5" x14ac:dyDescent="0.25">
      <c r="A139" s="12" t="s">
        <v>253</v>
      </c>
      <c r="B139" s="10" t="s">
        <v>254</v>
      </c>
      <c r="C139" s="11">
        <v>0</v>
      </c>
      <c r="D139" s="11">
        <v>0</v>
      </c>
      <c r="E139" s="11">
        <v>61.692599999999999</v>
      </c>
      <c r="F139" s="11">
        <v>37.738699999999994</v>
      </c>
      <c r="G139" s="11">
        <v>32.100499999999997</v>
      </c>
    </row>
    <row r="140" spans="1:7" ht="63" x14ac:dyDescent="0.25">
      <c r="A140" s="12" t="s">
        <v>255</v>
      </c>
      <c r="B140" s="10" t="s">
        <v>256</v>
      </c>
      <c r="C140" s="11">
        <v>0</v>
      </c>
      <c r="D140" s="11">
        <v>0</v>
      </c>
      <c r="E140" s="11">
        <v>386.35840000000002</v>
      </c>
      <c r="F140" s="11">
        <v>397.74940000000004</v>
      </c>
      <c r="G140" s="11">
        <v>409.85250000000002</v>
      </c>
    </row>
    <row r="141" spans="1:7" ht="94.5" x14ac:dyDescent="0.25">
      <c r="A141" s="13" t="s">
        <v>257</v>
      </c>
      <c r="B141" s="7" t="s">
        <v>313</v>
      </c>
      <c r="C141" s="36">
        <f>SUM(C142:C145)</f>
        <v>457.90549999999996</v>
      </c>
      <c r="D141" s="36">
        <f t="shared" ref="D141:G141" si="16">SUM(D142:D145)</f>
        <v>340.63330000000002</v>
      </c>
      <c r="E141" s="36">
        <f t="shared" si="16"/>
        <v>394.48520000000008</v>
      </c>
      <c r="F141" s="36">
        <f t="shared" si="16"/>
        <v>391.21129999999999</v>
      </c>
      <c r="G141" s="36">
        <f t="shared" si="16"/>
        <v>394.3245</v>
      </c>
    </row>
    <row r="142" spans="1:7" ht="63" x14ac:dyDescent="0.25">
      <c r="A142" s="12" t="s">
        <v>258</v>
      </c>
      <c r="B142" s="21" t="s">
        <v>326</v>
      </c>
      <c r="C142" s="11">
        <v>35.714700000000001</v>
      </c>
      <c r="D142" s="11">
        <v>48.775199999999998</v>
      </c>
      <c r="E142" s="11">
        <v>49.328099999999999</v>
      </c>
      <c r="F142" s="11">
        <v>50.767400000000002</v>
      </c>
      <c r="G142" s="11">
        <v>51.836300000000001</v>
      </c>
    </row>
    <row r="143" spans="1:7" ht="47.25" x14ac:dyDescent="0.25">
      <c r="A143" s="12" t="s">
        <v>259</v>
      </c>
      <c r="B143" s="21" t="s">
        <v>327</v>
      </c>
      <c r="C143" s="11">
        <v>47.096599999999995</v>
      </c>
      <c r="D143" s="11">
        <v>15.3096</v>
      </c>
      <c r="E143" s="11">
        <v>61.2</v>
      </c>
      <c r="F143" s="11">
        <v>30.2</v>
      </c>
      <c r="G143" s="11">
        <v>0.4</v>
      </c>
    </row>
    <row r="144" spans="1:7" ht="47.25" x14ac:dyDescent="0.25">
      <c r="A144" s="12" t="s">
        <v>260</v>
      </c>
      <c r="B144" s="21" t="s">
        <v>328</v>
      </c>
      <c r="C144" s="11">
        <v>75.094200000000001</v>
      </c>
      <c r="D144" s="11">
        <v>177.43389999999999</v>
      </c>
      <c r="E144" s="11">
        <v>199.64250000000001</v>
      </c>
      <c r="F144" s="11">
        <v>202.27379999999999</v>
      </c>
      <c r="G144" s="11">
        <v>209.59020000000001</v>
      </c>
    </row>
    <row r="145" spans="1:7" ht="78.75" x14ac:dyDescent="0.25">
      <c r="A145" s="12" t="s">
        <v>261</v>
      </c>
      <c r="B145" s="21" t="s">
        <v>329</v>
      </c>
      <c r="C145" s="11">
        <v>300</v>
      </c>
      <c r="D145" s="11">
        <v>99.11460000000001</v>
      </c>
      <c r="E145" s="11">
        <v>84.314600000000013</v>
      </c>
      <c r="F145" s="11">
        <v>107.9701</v>
      </c>
      <c r="G145" s="11">
        <v>132.49799999999999</v>
      </c>
    </row>
    <row r="146" spans="1:7" ht="78.75" x14ac:dyDescent="0.25">
      <c r="A146" s="13" t="s">
        <v>262</v>
      </c>
      <c r="B146" s="22" t="s">
        <v>314</v>
      </c>
      <c r="C146" s="36">
        <f>SUM(C147:C148)</f>
        <v>2.2469999999999999</v>
      </c>
      <c r="D146" s="36">
        <f t="shared" ref="D146:G146" si="17">SUM(D147:D148)</f>
        <v>9.2266999999999992</v>
      </c>
      <c r="E146" s="36">
        <f t="shared" si="17"/>
        <v>9.726700000000001</v>
      </c>
      <c r="F146" s="36">
        <f t="shared" si="17"/>
        <v>9.726700000000001</v>
      </c>
      <c r="G146" s="36">
        <f t="shared" si="17"/>
        <v>9.726700000000001</v>
      </c>
    </row>
    <row r="147" spans="1:7" ht="15.75" x14ac:dyDescent="0.25">
      <c r="A147" s="12" t="s">
        <v>263</v>
      </c>
      <c r="B147" s="23" t="s">
        <v>264</v>
      </c>
      <c r="C147" s="11">
        <v>0</v>
      </c>
      <c r="D147" s="11">
        <v>1.5547</v>
      </c>
      <c r="E147" s="11">
        <v>1.5547</v>
      </c>
      <c r="F147" s="11">
        <v>1.5547</v>
      </c>
      <c r="G147" s="11">
        <v>1.5547</v>
      </c>
    </row>
    <row r="148" spans="1:7" ht="31.5" x14ac:dyDescent="0.25">
      <c r="A148" s="12" t="s">
        <v>265</v>
      </c>
      <c r="B148" s="23" t="s">
        <v>266</v>
      </c>
      <c r="C148" s="11">
        <v>2.2469999999999999</v>
      </c>
      <c r="D148" s="11">
        <v>7.6719999999999997</v>
      </c>
      <c r="E148" s="11">
        <v>8.1720000000000006</v>
      </c>
      <c r="F148" s="11">
        <v>8.1720000000000006</v>
      </c>
      <c r="G148" s="11">
        <v>8.1720000000000006</v>
      </c>
    </row>
    <row r="149" spans="1:7" ht="94.5" x14ac:dyDescent="0.25">
      <c r="A149" s="13" t="s">
        <v>267</v>
      </c>
      <c r="B149" s="25" t="s">
        <v>315</v>
      </c>
      <c r="C149" s="36">
        <f>SUM(C150:C152)</f>
        <v>109.6969</v>
      </c>
      <c r="D149" s="36">
        <f t="shared" ref="D149:G149" si="18">SUM(D150:D152)</f>
        <v>328.36689999999999</v>
      </c>
      <c r="E149" s="36">
        <f t="shared" si="18"/>
        <v>210.1695</v>
      </c>
      <c r="F149" s="36">
        <f t="shared" si="18"/>
        <v>213.2208</v>
      </c>
      <c r="G149" s="36">
        <f t="shared" si="18"/>
        <v>216.37470000000002</v>
      </c>
    </row>
    <row r="150" spans="1:7" ht="31.5" x14ac:dyDescent="0.25">
      <c r="A150" s="12" t="s">
        <v>268</v>
      </c>
      <c r="B150" s="23" t="s">
        <v>269</v>
      </c>
      <c r="C150" s="11">
        <v>90.505499999999998</v>
      </c>
      <c r="D150" s="11">
        <v>92.763999999999996</v>
      </c>
      <c r="E150" s="11">
        <v>183.35149999999999</v>
      </c>
      <c r="F150" s="11">
        <v>186.39</v>
      </c>
      <c r="G150" s="11">
        <v>189.54390000000001</v>
      </c>
    </row>
    <row r="151" spans="1:7" ht="15.75" x14ac:dyDescent="0.25">
      <c r="A151" s="12" t="s">
        <v>270</v>
      </c>
      <c r="B151" s="23" t="s">
        <v>271</v>
      </c>
      <c r="C151" s="11">
        <v>19.191400000000002</v>
      </c>
      <c r="D151" s="11">
        <v>29.712</v>
      </c>
      <c r="E151" s="11">
        <v>25.818000000000001</v>
      </c>
      <c r="F151" s="11">
        <v>25.8308</v>
      </c>
      <c r="G151" s="11">
        <v>25.8308</v>
      </c>
    </row>
    <row r="152" spans="1:7" ht="31.5" x14ac:dyDescent="0.25">
      <c r="A152" s="12" t="s">
        <v>272</v>
      </c>
      <c r="B152" s="23" t="s">
        <v>330</v>
      </c>
      <c r="C152" s="11">
        <v>0</v>
      </c>
      <c r="D152" s="11">
        <v>205.89089999999999</v>
      </c>
      <c r="E152" s="11">
        <v>1</v>
      </c>
      <c r="F152" s="11">
        <v>1</v>
      </c>
      <c r="G152" s="11">
        <v>1</v>
      </c>
    </row>
    <row r="153" spans="1:7" ht="94.5" x14ac:dyDescent="0.25">
      <c r="A153" s="13" t="s">
        <v>273</v>
      </c>
      <c r="B153" s="25" t="s">
        <v>316</v>
      </c>
      <c r="C153" s="36">
        <f>SUM(C154:C157)</f>
        <v>30.5304</v>
      </c>
      <c r="D153" s="36">
        <f t="shared" ref="D153:G153" si="19">SUM(D154:D157)</f>
        <v>87.076399999999992</v>
      </c>
      <c r="E153" s="36">
        <f t="shared" si="19"/>
        <v>140.58410000000001</v>
      </c>
      <c r="F153" s="36">
        <f t="shared" si="19"/>
        <v>141.59210000000002</v>
      </c>
      <c r="G153" s="36">
        <f t="shared" si="19"/>
        <v>142.59560000000002</v>
      </c>
    </row>
    <row r="154" spans="1:7" ht="31.5" x14ac:dyDescent="0.25">
      <c r="A154" s="12" t="s">
        <v>274</v>
      </c>
      <c r="B154" s="23" t="s">
        <v>275</v>
      </c>
      <c r="C154" s="11">
        <v>15.5776</v>
      </c>
      <c r="D154" s="11">
        <v>30.601200000000002</v>
      </c>
      <c r="E154" s="11">
        <v>31.861799999999999</v>
      </c>
      <c r="F154" s="11">
        <v>32.869800000000005</v>
      </c>
      <c r="G154" s="11">
        <v>33.8733</v>
      </c>
    </row>
    <row r="155" spans="1:7" ht="31.5" x14ac:dyDescent="0.25">
      <c r="A155" s="12" t="s">
        <v>276</v>
      </c>
      <c r="B155" s="23" t="s">
        <v>277</v>
      </c>
      <c r="C155" s="11">
        <v>14.543699999999999</v>
      </c>
      <c r="D155" s="11">
        <v>53.904699999999998</v>
      </c>
      <c r="E155" s="11">
        <v>108.15180000000001</v>
      </c>
      <c r="F155" s="11">
        <v>108.15180000000001</v>
      </c>
      <c r="G155" s="11">
        <v>108.15180000000001</v>
      </c>
    </row>
    <row r="156" spans="1:7" ht="63" x14ac:dyDescent="0.25">
      <c r="A156" s="12" t="s">
        <v>278</v>
      </c>
      <c r="B156" s="23" t="s">
        <v>331</v>
      </c>
      <c r="C156" s="11">
        <v>0.35</v>
      </c>
      <c r="D156" s="11">
        <v>2.4754999999999998</v>
      </c>
      <c r="E156" s="11">
        <v>0.47549999999999998</v>
      </c>
      <c r="F156" s="11">
        <v>0.47549999999999998</v>
      </c>
      <c r="G156" s="11">
        <v>0.47549999999999998</v>
      </c>
    </row>
    <row r="157" spans="1:7" ht="15.75" x14ac:dyDescent="0.25">
      <c r="A157" s="12" t="s">
        <v>279</v>
      </c>
      <c r="B157" s="23" t="s">
        <v>280</v>
      </c>
      <c r="C157" s="11">
        <v>5.91E-2</v>
      </c>
      <c r="D157" s="11">
        <v>9.5000000000000001E-2</v>
      </c>
      <c r="E157" s="11">
        <v>9.5000000000000001E-2</v>
      </c>
      <c r="F157" s="11">
        <v>9.5000000000000001E-2</v>
      </c>
      <c r="G157" s="11">
        <v>9.5000000000000001E-2</v>
      </c>
    </row>
    <row r="158" spans="1:7" ht="63" x14ac:dyDescent="0.25">
      <c r="A158" s="13" t="s">
        <v>281</v>
      </c>
      <c r="B158" s="26" t="s">
        <v>317</v>
      </c>
      <c r="C158" s="36">
        <f>SUM(C159:C163)</f>
        <v>7725.4310999999989</v>
      </c>
      <c r="D158" s="36">
        <f t="shared" ref="D158:G158" si="20">SUM(D159:D163)</f>
        <v>9265.4863999999998</v>
      </c>
      <c r="E158" s="36">
        <f t="shared" si="20"/>
        <v>9893.1304</v>
      </c>
      <c r="F158" s="36">
        <f t="shared" si="20"/>
        <v>7849.3444000000009</v>
      </c>
      <c r="G158" s="36">
        <f t="shared" si="20"/>
        <v>7937.7114999999994</v>
      </c>
    </row>
    <row r="159" spans="1:7" ht="47.25" x14ac:dyDescent="0.25">
      <c r="A159" s="12" t="s">
        <v>282</v>
      </c>
      <c r="B159" s="24" t="s">
        <v>332</v>
      </c>
      <c r="C159" s="11">
        <v>0</v>
      </c>
      <c r="D159" s="11">
        <v>1.5</v>
      </c>
      <c r="E159" s="11">
        <v>1.5</v>
      </c>
      <c r="F159" s="11">
        <v>1.5</v>
      </c>
      <c r="G159" s="11">
        <v>1.5</v>
      </c>
    </row>
    <row r="160" spans="1:7" ht="31.5" x14ac:dyDescent="0.25">
      <c r="A160" s="12" t="s">
        <v>283</v>
      </c>
      <c r="B160" s="27" t="s">
        <v>284</v>
      </c>
      <c r="C160" s="11">
        <v>196.0651</v>
      </c>
      <c r="D160" s="11">
        <v>445.6995</v>
      </c>
      <c r="E160" s="11">
        <v>279.22699999999998</v>
      </c>
      <c r="F160" s="11">
        <v>287.37479999999999</v>
      </c>
      <c r="G160" s="11">
        <v>295.25240000000002</v>
      </c>
    </row>
    <row r="161" spans="1:7" ht="31.5" x14ac:dyDescent="0.25">
      <c r="A161" s="12" t="s">
        <v>285</v>
      </c>
      <c r="B161" s="27" t="s">
        <v>286</v>
      </c>
      <c r="C161" s="11">
        <v>0</v>
      </c>
      <c r="D161" s="11">
        <v>0.23039999999999999</v>
      </c>
      <c r="E161" s="11">
        <v>0.23039999999999999</v>
      </c>
      <c r="F161" s="11">
        <v>0.23039999999999999</v>
      </c>
      <c r="G161" s="11">
        <v>0.23039999999999999</v>
      </c>
    </row>
    <row r="162" spans="1:7" ht="31.5" x14ac:dyDescent="0.25">
      <c r="A162" s="12" t="s">
        <v>287</v>
      </c>
      <c r="B162" s="27" t="s">
        <v>288</v>
      </c>
      <c r="C162" s="11">
        <v>7529.3659999999991</v>
      </c>
      <c r="D162" s="11">
        <v>8754.9092000000001</v>
      </c>
      <c r="E162" s="11">
        <v>9580.5384000000013</v>
      </c>
      <c r="F162" s="11">
        <v>7525.4334000000008</v>
      </c>
      <c r="G162" s="11">
        <v>7605.1997999999994</v>
      </c>
    </row>
    <row r="163" spans="1:7" ht="31.5" x14ac:dyDescent="0.25">
      <c r="A163" s="12" t="s">
        <v>289</v>
      </c>
      <c r="B163" s="27" t="s">
        <v>290</v>
      </c>
      <c r="C163" s="11">
        <v>0</v>
      </c>
      <c r="D163" s="11">
        <v>63.147300000000001</v>
      </c>
      <c r="E163" s="11">
        <v>31.634599999999999</v>
      </c>
      <c r="F163" s="11">
        <v>34.805800000000005</v>
      </c>
      <c r="G163" s="11">
        <v>35.5289</v>
      </c>
    </row>
    <row r="164" spans="1:7" ht="63" x14ac:dyDescent="0.25">
      <c r="A164" s="17" t="s">
        <v>291</v>
      </c>
      <c r="B164" s="26" t="s">
        <v>318</v>
      </c>
      <c r="C164" s="36">
        <f>C165</f>
        <v>45.8658</v>
      </c>
      <c r="D164" s="36">
        <f t="shared" ref="D164:G164" si="21">D165</f>
        <v>78</v>
      </c>
      <c r="E164" s="36">
        <f t="shared" si="21"/>
        <v>17.421599999999998</v>
      </c>
      <c r="F164" s="36">
        <f t="shared" si="21"/>
        <v>17.421599999999998</v>
      </c>
      <c r="G164" s="36">
        <f t="shared" si="21"/>
        <v>17.421599999999998</v>
      </c>
    </row>
    <row r="165" spans="1:7" ht="31.5" x14ac:dyDescent="0.25">
      <c r="A165" s="19" t="s">
        <v>292</v>
      </c>
      <c r="B165" s="27" t="s">
        <v>293</v>
      </c>
      <c r="C165" s="11">
        <v>45.8658</v>
      </c>
      <c r="D165" s="11">
        <v>78</v>
      </c>
      <c r="E165" s="11">
        <v>17.421599999999998</v>
      </c>
      <c r="F165" s="11">
        <v>17.421599999999998</v>
      </c>
      <c r="G165" s="11">
        <v>17.421599999999998</v>
      </c>
    </row>
    <row r="166" spans="1:7" ht="78.75" x14ac:dyDescent="0.25">
      <c r="A166" s="17" t="s">
        <v>294</v>
      </c>
      <c r="B166" s="28" t="s">
        <v>319</v>
      </c>
      <c r="C166" s="36">
        <f>C167+C168</f>
        <v>0</v>
      </c>
      <c r="D166" s="36">
        <f t="shared" ref="D166:G166" si="22">D167+D168</f>
        <v>1.1400000000000001</v>
      </c>
      <c r="E166" s="36">
        <f t="shared" si="22"/>
        <v>1.1400000000000001</v>
      </c>
      <c r="F166" s="36">
        <f t="shared" si="22"/>
        <v>1.1400000000000001</v>
      </c>
      <c r="G166" s="36">
        <f t="shared" si="22"/>
        <v>1.1400000000000001</v>
      </c>
    </row>
    <row r="167" spans="1:7" ht="15.75" x14ac:dyDescent="0.25">
      <c r="A167" s="19" t="s">
        <v>295</v>
      </c>
      <c r="B167" s="29" t="s">
        <v>296</v>
      </c>
      <c r="C167" s="11">
        <v>0</v>
      </c>
      <c r="D167" s="11">
        <v>0.38</v>
      </c>
      <c r="E167" s="11">
        <v>0.38</v>
      </c>
      <c r="F167" s="11">
        <v>0.38</v>
      </c>
      <c r="G167" s="11">
        <v>0.38</v>
      </c>
    </row>
    <row r="168" spans="1:7" ht="15.75" x14ac:dyDescent="0.25">
      <c r="A168" s="19" t="s">
        <v>297</v>
      </c>
      <c r="B168" s="29" t="s">
        <v>298</v>
      </c>
      <c r="C168" s="11">
        <v>0</v>
      </c>
      <c r="D168" s="11">
        <v>0.76</v>
      </c>
      <c r="E168" s="11">
        <v>0.76</v>
      </c>
      <c r="F168" s="11">
        <v>0.76</v>
      </c>
      <c r="G168" s="11">
        <v>0.76</v>
      </c>
    </row>
    <row r="169" spans="1:7" ht="31.5" x14ac:dyDescent="0.25">
      <c r="A169" s="17" t="s">
        <v>299</v>
      </c>
      <c r="B169" s="28" t="s">
        <v>300</v>
      </c>
      <c r="C169" s="36">
        <f>C170+C171</f>
        <v>0</v>
      </c>
      <c r="D169" s="36">
        <f t="shared" ref="D169:G169" si="23">D170+D171</f>
        <v>605.73559999999998</v>
      </c>
      <c r="E169" s="36">
        <f t="shared" si="23"/>
        <v>588.19209999999998</v>
      </c>
      <c r="F169" s="36">
        <f t="shared" si="23"/>
        <v>588.19209999999998</v>
      </c>
      <c r="G169" s="36">
        <f t="shared" si="23"/>
        <v>0</v>
      </c>
    </row>
    <row r="170" spans="1:7" ht="15.75" x14ac:dyDescent="0.25">
      <c r="A170" s="19" t="s">
        <v>301</v>
      </c>
      <c r="B170" s="29" t="s">
        <v>302</v>
      </c>
      <c r="C170" s="11">
        <v>0</v>
      </c>
      <c r="D170" s="11">
        <v>589.46109999999999</v>
      </c>
      <c r="E170" s="11">
        <v>588.19209999999998</v>
      </c>
      <c r="F170" s="11">
        <v>588.19209999999998</v>
      </c>
      <c r="G170" s="11">
        <v>0</v>
      </c>
    </row>
    <row r="171" spans="1:7" ht="15.75" x14ac:dyDescent="0.25">
      <c r="A171" s="19" t="s">
        <v>303</v>
      </c>
      <c r="B171" s="29" t="s">
        <v>304</v>
      </c>
      <c r="C171" s="11">
        <v>0</v>
      </c>
      <c r="D171" s="11">
        <v>16.2745</v>
      </c>
      <c r="E171" s="11">
        <v>0</v>
      </c>
      <c r="F171" s="11">
        <v>0</v>
      </c>
      <c r="G171" s="11">
        <v>0</v>
      </c>
    </row>
    <row r="172" spans="1:7" ht="15.75" x14ac:dyDescent="0.25">
      <c r="A172" s="30"/>
      <c r="B172" s="31" t="s">
        <v>305</v>
      </c>
      <c r="C172" s="8">
        <f>C7+C20+C37+C44+C66+C81+C95+C100+C106+C29+C74+C136+C16+C57+C117+C111+C113+C121+C141+C146+C149+C153+C158+C164+C166+C169</f>
        <v>75194.437099999996</v>
      </c>
      <c r="D172" s="8">
        <f t="shared" ref="D172:G172" si="24">D7+D20+D37+D44+D66+D81+D95+D100+D106+D29+D74+D136+D16+D57+D117+D111+D113+D121+D141+D146+D149+D153+D158+D164+D166+D169</f>
        <v>84428.971999999994</v>
      </c>
      <c r="E172" s="8">
        <f t="shared" si="24"/>
        <v>82678.890699999989</v>
      </c>
      <c r="F172" s="8">
        <f t="shared" si="24"/>
        <v>80582.155800000008</v>
      </c>
      <c r="G172" s="8">
        <f t="shared" si="24"/>
        <v>81337.878900000011</v>
      </c>
    </row>
    <row r="173" spans="1:7" ht="15.75" x14ac:dyDescent="0.25">
      <c r="A173" s="30"/>
      <c r="B173" s="31" t="s">
        <v>306</v>
      </c>
      <c r="C173" s="32">
        <v>5986.2229999999854</v>
      </c>
      <c r="D173" s="32">
        <v>5878.8868000000002</v>
      </c>
      <c r="E173" s="32">
        <v>6060.3027999999995</v>
      </c>
      <c r="F173" s="32">
        <v>4740.5934000000007</v>
      </c>
      <c r="G173" s="32">
        <v>4961.6641</v>
      </c>
    </row>
    <row r="174" spans="1:7" ht="15.75" x14ac:dyDescent="0.25">
      <c r="A174" s="33"/>
      <c r="B174" s="34" t="s">
        <v>307</v>
      </c>
      <c r="C174" s="35">
        <f>C172+C173</f>
        <v>81180.660099999979</v>
      </c>
      <c r="D174" s="35">
        <f>D172+D173</f>
        <v>90307.858799999987</v>
      </c>
      <c r="E174" s="35">
        <f>E172+E173</f>
        <v>88739.193499999994</v>
      </c>
      <c r="F174" s="35">
        <f>F172+F173</f>
        <v>85322.749200000006</v>
      </c>
      <c r="G174" s="35">
        <f>G172+G173</f>
        <v>86299.543000000005</v>
      </c>
    </row>
    <row r="176" spans="1:7" ht="15.75" x14ac:dyDescent="0.25">
      <c r="A176" s="80" t="s">
        <v>308</v>
      </c>
      <c r="B176" s="81"/>
      <c r="C176" s="81"/>
      <c r="D176" s="81"/>
      <c r="E176" s="81"/>
      <c r="F176" s="81"/>
      <c r="G176" s="81"/>
    </row>
  </sheetData>
  <mergeCells count="8">
    <mergeCell ref="A176:G176"/>
    <mergeCell ref="A1:G1"/>
    <mergeCell ref="F3:G3"/>
    <mergeCell ref="A4:A5"/>
    <mergeCell ref="B4:B5"/>
    <mergeCell ref="C4:C5"/>
    <mergeCell ref="D4:D5"/>
    <mergeCell ref="E4:G4"/>
  </mergeCells>
  <pageMargins left="0.31496062992125984" right="0.31496062992125984" top="0.55118110236220474" bottom="0.35433070866141736" header="0.31496062992125984" footer="0.31496062992125984"/>
  <pageSetup paperSize="9" scale="55" fitToHeight="0" orientation="portrait" r:id="rId1"/>
  <rowBreaks count="3" manualBreakCount="3">
    <brk id="51" max="6" man="1"/>
    <brk id="98" max="6" man="1"/>
    <brk id="1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1"/>
  <sheetViews>
    <sheetView view="pageBreakPreview" zoomScale="70" zoomScaleNormal="85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H1"/>
    </sheetView>
  </sheetViews>
  <sheetFormatPr defaultRowHeight="15" x14ac:dyDescent="0.25"/>
  <cols>
    <col min="1" max="1" width="9.140625" style="76"/>
    <col min="2" max="2" width="29.28515625" style="79" customWidth="1"/>
    <col min="3" max="3" width="86.42578125" style="37" customWidth="1"/>
    <col min="4" max="4" width="11.5703125" style="37" customWidth="1"/>
    <col min="5" max="5" width="12.7109375" style="37" customWidth="1"/>
    <col min="6" max="8" width="11.42578125" style="37" customWidth="1"/>
    <col min="9" max="16384" width="9.140625" style="37"/>
  </cols>
  <sheetData>
    <row r="1" spans="1:8" ht="21.75" customHeight="1" x14ac:dyDescent="0.25">
      <c r="A1" s="125" t="s">
        <v>333</v>
      </c>
      <c r="B1" s="125"/>
      <c r="C1" s="125"/>
      <c r="D1" s="125"/>
      <c r="E1" s="125"/>
      <c r="F1" s="125"/>
      <c r="G1" s="125"/>
      <c r="H1" s="125"/>
    </row>
    <row r="3" spans="1:8" s="38" customFormat="1" ht="24" customHeight="1" x14ac:dyDescent="0.25">
      <c r="A3" s="120" t="s">
        <v>334</v>
      </c>
      <c r="B3" s="122" t="s">
        <v>335</v>
      </c>
      <c r="C3" s="88" t="s">
        <v>336</v>
      </c>
      <c r="D3" s="88" t="s">
        <v>3</v>
      </c>
      <c r="E3" s="88" t="s">
        <v>4</v>
      </c>
      <c r="F3" s="90" t="s">
        <v>5</v>
      </c>
      <c r="G3" s="91"/>
      <c r="H3" s="92"/>
    </row>
    <row r="4" spans="1:8" s="38" customFormat="1" ht="44.25" customHeight="1" x14ac:dyDescent="0.25">
      <c r="A4" s="121"/>
      <c r="B4" s="122"/>
      <c r="C4" s="89"/>
      <c r="D4" s="89"/>
      <c r="E4" s="89"/>
      <c r="F4" s="39" t="s">
        <v>6</v>
      </c>
      <c r="G4" s="39" t="s">
        <v>711</v>
      </c>
      <c r="H4" s="39" t="s">
        <v>712</v>
      </c>
    </row>
    <row r="5" spans="1:8" s="42" customFormat="1" ht="94.5" x14ac:dyDescent="0.25">
      <c r="A5" s="123" t="s">
        <v>337</v>
      </c>
      <c r="B5" s="115" t="s">
        <v>338</v>
      </c>
      <c r="C5" s="40" t="s">
        <v>339</v>
      </c>
      <c r="D5" s="41" t="s">
        <v>418</v>
      </c>
      <c r="E5" s="41">
        <v>99.7</v>
      </c>
      <c r="F5" s="41">
        <v>99.8</v>
      </c>
      <c r="G5" s="41">
        <v>99.9</v>
      </c>
      <c r="H5" s="41">
        <v>100</v>
      </c>
    </row>
    <row r="6" spans="1:8" s="42" customFormat="1" ht="47.25" x14ac:dyDescent="0.25">
      <c r="A6" s="124"/>
      <c r="B6" s="116"/>
      <c r="C6" s="40" t="s">
        <v>340</v>
      </c>
      <c r="D6" s="43">
        <v>3940</v>
      </c>
      <c r="E6" s="43">
        <v>4420</v>
      </c>
      <c r="F6" s="43">
        <v>4500</v>
      </c>
      <c r="G6" s="43">
        <v>4800</v>
      </c>
      <c r="H6" s="43">
        <v>5100</v>
      </c>
    </row>
    <row r="7" spans="1:8" s="42" customFormat="1" ht="47.25" x14ac:dyDescent="0.25">
      <c r="A7" s="124"/>
      <c r="B7" s="116"/>
      <c r="C7" s="40" t="s">
        <v>341</v>
      </c>
      <c r="D7" s="41">
        <v>91.5</v>
      </c>
      <c r="E7" s="41">
        <v>91.6</v>
      </c>
      <c r="F7" s="41">
        <v>91.8</v>
      </c>
      <c r="G7" s="41">
        <v>91.8</v>
      </c>
      <c r="H7" s="41">
        <v>91.8</v>
      </c>
    </row>
    <row r="8" spans="1:8" s="42" customFormat="1" ht="63" x14ac:dyDescent="0.25">
      <c r="A8" s="124"/>
      <c r="B8" s="116"/>
      <c r="C8" s="40" t="s">
        <v>342</v>
      </c>
      <c r="D8" s="41">
        <v>53.5</v>
      </c>
      <c r="E8" s="41">
        <v>55.6</v>
      </c>
      <c r="F8" s="41">
        <v>56</v>
      </c>
      <c r="G8" s="41">
        <v>60</v>
      </c>
      <c r="H8" s="41">
        <v>60</v>
      </c>
    </row>
    <row r="9" spans="1:8" s="42" customFormat="1" ht="47.25" x14ac:dyDescent="0.25">
      <c r="A9" s="95" t="s">
        <v>343</v>
      </c>
      <c r="B9" s="107" t="s">
        <v>37</v>
      </c>
      <c r="C9" s="44" t="s">
        <v>344</v>
      </c>
      <c r="D9" s="11">
        <v>17</v>
      </c>
      <c r="E9" s="11">
        <v>17.5</v>
      </c>
      <c r="F9" s="11">
        <v>18</v>
      </c>
      <c r="G9" s="11">
        <v>18.5</v>
      </c>
      <c r="H9" s="11">
        <v>18.5</v>
      </c>
    </row>
    <row r="10" spans="1:8" s="42" customFormat="1" ht="47.25" x14ac:dyDescent="0.25">
      <c r="A10" s="96"/>
      <c r="B10" s="108"/>
      <c r="C10" s="44" t="s">
        <v>345</v>
      </c>
      <c r="D10" s="11">
        <v>85</v>
      </c>
      <c r="E10" s="11">
        <v>90</v>
      </c>
      <c r="F10" s="11">
        <v>95</v>
      </c>
      <c r="G10" s="11">
        <v>100</v>
      </c>
      <c r="H10" s="11">
        <v>100</v>
      </c>
    </row>
    <row r="11" spans="1:8" s="42" customFormat="1" ht="31.5" x14ac:dyDescent="0.25">
      <c r="A11" s="95" t="s">
        <v>346</v>
      </c>
      <c r="B11" s="107" t="s">
        <v>56</v>
      </c>
      <c r="C11" s="44" t="s">
        <v>347</v>
      </c>
      <c r="D11" s="11">
        <v>53.2</v>
      </c>
      <c r="E11" s="11">
        <v>53.6</v>
      </c>
      <c r="F11" s="11">
        <v>54</v>
      </c>
      <c r="G11" s="11">
        <v>54.4</v>
      </c>
      <c r="H11" s="11">
        <v>54.8</v>
      </c>
    </row>
    <row r="12" spans="1:8" s="42" customFormat="1" ht="47.25" x14ac:dyDescent="0.25">
      <c r="A12" s="99"/>
      <c r="B12" s="109"/>
      <c r="C12" s="44" t="s">
        <v>348</v>
      </c>
      <c r="D12" s="11">
        <v>41</v>
      </c>
      <c r="E12" s="11">
        <v>45</v>
      </c>
      <c r="F12" s="11">
        <v>45</v>
      </c>
      <c r="G12" s="11">
        <v>46</v>
      </c>
      <c r="H12" s="11">
        <v>46</v>
      </c>
    </row>
    <row r="13" spans="1:8" s="42" customFormat="1" ht="47.25" x14ac:dyDescent="0.25">
      <c r="A13" s="96"/>
      <c r="B13" s="108"/>
      <c r="C13" s="44" t="s">
        <v>349</v>
      </c>
      <c r="D13" s="11">
        <v>22.3</v>
      </c>
      <c r="E13" s="11">
        <v>22.3</v>
      </c>
      <c r="F13" s="11">
        <v>22.6</v>
      </c>
      <c r="G13" s="11">
        <v>22.9</v>
      </c>
      <c r="H13" s="11">
        <v>22.9</v>
      </c>
    </row>
    <row r="14" spans="1:8" s="42" customFormat="1" ht="47.25" x14ac:dyDescent="0.25">
      <c r="A14" s="45" t="s">
        <v>350</v>
      </c>
      <c r="B14" s="21" t="s">
        <v>58</v>
      </c>
      <c r="C14" s="44" t="s">
        <v>351</v>
      </c>
      <c r="D14" s="46">
        <v>17</v>
      </c>
      <c r="E14" s="46">
        <v>18</v>
      </c>
      <c r="F14" s="46">
        <v>19</v>
      </c>
      <c r="G14" s="46">
        <v>20</v>
      </c>
      <c r="H14" s="46">
        <v>21</v>
      </c>
    </row>
    <row r="15" spans="1:8" s="42" customFormat="1" ht="31.5" x14ac:dyDescent="0.25">
      <c r="A15" s="93" t="s">
        <v>352</v>
      </c>
      <c r="B15" s="102" t="s">
        <v>43</v>
      </c>
      <c r="C15" s="44" t="s">
        <v>353</v>
      </c>
      <c r="D15" s="46">
        <v>1</v>
      </c>
      <c r="E15" s="46">
        <v>2</v>
      </c>
      <c r="F15" s="46">
        <v>2</v>
      </c>
      <c r="G15" s="46">
        <v>3</v>
      </c>
      <c r="H15" s="46" t="s">
        <v>418</v>
      </c>
    </row>
    <row r="16" spans="1:8" s="42" customFormat="1" ht="47.25" x14ac:dyDescent="0.25">
      <c r="A16" s="93"/>
      <c r="B16" s="102"/>
      <c r="C16" s="44" t="s">
        <v>354</v>
      </c>
      <c r="D16" s="11">
        <v>21.4</v>
      </c>
      <c r="E16" s="11">
        <v>21.4</v>
      </c>
      <c r="F16" s="11">
        <v>23</v>
      </c>
      <c r="G16" s="11">
        <v>25</v>
      </c>
      <c r="H16" s="11">
        <v>25.5</v>
      </c>
    </row>
    <row r="17" spans="1:8" s="42" customFormat="1" ht="47.25" x14ac:dyDescent="0.25">
      <c r="A17" s="93"/>
      <c r="B17" s="102"/>
      <c r="C17" s="44" t="s">
        <v>355</v>
      </c>
      <c r="D17" s="11">
        <v>40</v>
      </c>
      <c r="E17" s="11">
        <v>42</v>
      </c>
      <c r="F17" s="11">
        <v>42.5</v>
      </c>
      <c r="G17" s="11">
        <v>43</v>
      </c>
      <c r="H17" s="11">
        <v>43.5</v>
      </c>
    </row>
    <row r="18" spans="1:8" s="42" customFormat="1" ht="47.25" x14ac:dyDescent="0.25">
      <c r="A18" s="93" t="s">
        <v>356</v>
      </c>
      <c r="B18" s="102" t="s">
        <v>45</v>
      </c>
      <c r="C18" s="44" t="s">
        <v>357</v>
      </c>
      <c r="D18" s="11">
        <v>45.3</v>
      </c>
      <c r="E18" s="11">
        <v>45.3</v>
      </c>
      <c r="F18" s="11">
        <v>45.4</v>
      </c>
      <c r="G18" s="11">
        <v>45.4</v>
      </c>
      <c r="H18" s="11">
        <v>45.5</v>
      </c>
    </row>
    <row r="19" spans="1:8" s="42" customFormat="1" ht="78.75" x14ac:dyDescent="0.25">
      <c r="A19" s="93"/>
      <c r="B19" s="102"/>
      <c r="C19" s="44" t="s">
        <v>358</v>
      </c>
      <c r="D19" s="11">
        <v>72.7</v>
      </c>
      <c r="E19" s="11">
        <v>81.8</v>
      </c>
      <c r="F19" s="11">
        <v>83</v>
      </c>
      <c r="G19" s="11">
        <v>86</v>
      </c>
      <c r="H19" s="11">
        <v>89</v>
      </c>
    </row>
    <row r="20" spans="1:8" s="42" customFormat="1" ht="63" x14ac:dyDescent="0.25">
      <c r="A20" s="93"/>
      <c r="B20" s="102"/>
      <c r="C20" s="44" t="s">
        <v>359</v>
      </c>
      <c r="D20" s="11">
        <v>60</v>
      </c>
      <c r="E20" s="11">
        <v>65</v>
      </c>
      <c r="F20" s="11">
        <v>70</v>
      </c>
      <c r="G20" s="11">
        <v>75</v>
      </c>
      <c r="H20" s="11">
        <v>79</v>
      </c>
    </row>
    <row r="21" spans="1:8" s="42" customFormat="1" ht="47.25" x14ac:dyDescent="0.25">
      <c r="A21" s="45" t="s">
        <v>360</v>
      </c>
      <c r="B21" s="21" t="s">
        <v>49</v>
      </c>
      <c r="C21" s="44" t="s">
        <v>361</v>
      </c>
      <c r="D21" s="11">
        <v>30</v>
      </c>
      <c r="E21" s="11">
        <v>40</v>
      </c>
      <c r="F21" s="11">
        <v>45</v>
      </c>
      <c r="G21" s="11">
        <v>45</v>
      </c>
      <c r="H21" s="11" t="s">
        <v>418</v>
      </c>
    </row>
    <row r="22" spans="1:8" s="42" customFormat="1" ht="31.5" x14ac:dyDescent="0.25">
      <c r="A22" s="93" t="s">
        <v>362</v>
      </c>
      <c r="B22" s="102" t="s">
        <v>65</v>
      </c>
      <c r="C22" s="44" t="s">
        <v>363</v>
      </c>
      <c r="D22" s="46">
        <v>825</v>
      </c>
      <c r="E22" s="46">
        <v>2850</v>
      </c>
      <c r="F22" s="46">
        <v>3000</v>
      </c>
      <c r="G22" s="46">
        <v>7025</v>
      </c>
      <c r="H22" s="46" t="s">
        <v>418</v>
      </c>
    </row>
    <row r="23" spans="1:8" s="42" customFormat="1" ht="15.75" x14ac:dyDescent="0.25">
      <c r="A23" s="93"/>
      <c r="B23" s="102"/>
      <c r="C23" s="48" t="s">
        <v>364</v>
      </c>
      <c r="D23" s="46" t="s">
        <v>418</v>
      </c>
      <c r="E23" s="46">
        <v>2200</v>
      </c>
      <c r="F23" s="46">
        <v>1400</v>
      </c>
      <c r="G23" s="46">
        <v>5875</v>
      </c>
      <c r="H23" s="46" t="s">
        <v>418</v>
      </c>
    </row>
    <row r="24" spans="1:8" s="42" customFormat="1" ht="15.75" x14ac:dyDescent="0.25">
      <c r="A24" s="93"/>
      <c r="B24" s="102"/>
      <c r="C24" s="48" t="s">
        <v>365</v>
      </c>
      <c r="D24" s="46" t="s">
        <v>418</v>
      </c>
      <c r="E24" s="46">
        <v>650</v>
      </c>
      <c r="F24" s="46">
        <v>1100</v>
      </c>
      <c r="G24" s="46">
        <v>1000</v>
      </c>
      <c r="H24" s="46" t="s">
        <v>418</v>
      </c>
    </row>
    <row r="25" spans="1:8" s="42" customFormat="1" ht="15.75" x14ac:dyDescent="0.25">
      <c r="A25" s="93"/>
      <c r="B25" s="102"/>
      <c r="C25" s="48" t="s">
        <v>366</v>
      </c>
      <c r="D25" s="46" t="s">
        <v>418</v>
      </c>
      <c r="E25" s="46"/>
      <c r="F25" s="46">
        <v>500</v>
      </c>
      <c r="G25" s="46">
        <v>150</v>
      </c>
      <c r="H25" s="46" t="s">
        <v>418</v>
      </c>
    </row>
    <row r="26" spans="1:8" s="42" customFormat="1" ht="31.5" x14ac:dyDescent="0.25">
      <c r="A26" s="93"/>
      <c r="B26" s="102"/>
      <c r="C26" s="44" t="s">
        <v>367</v>
      </c>
      <c r="D26" s="11">
        <v>92</v>
      </c>
      <c r="E26" s="11">
        <v>91.2</v>
      </c>
      <c r="F26" s="11">
        <v>91.3</v>
      </c>
      <c r="G26" s="11">
        <v>91.4</v>
      </c>
      <c r="H26" s="11"/>
    </row>
    <row r="27" spans="1:8" s="42" customFormat="1" ht="31.5" x14ac:dyDescent="0.25">
      <c r="A27" s="93"/>
      <c r="B27" s="102"/>
      <c r="C27" s="44" t="s">
        <v>368</v>
      </c>
      <c r="D27" s="46" t="s">
        <v>418</v>
      </c>
      <c r="E27" s="46" t="s">
        <v>418</v>
      </c>
      <c r="F27" s="46" t="s">
        <v>418</v>
      </c>
      <c r="G27" s="46">
        <v>161</v>
      </c>
      <c r="H27" s="46">
        <v>127</v>
      </c>
    </row>
    <row r="28" spans="1:8" ht="47.25" x14ac:dyDescent="0.25">
      <c r="A28" s="118" t="s">
        <v>369</v>
      </c>
      <c r="B28" s="119" t="s">
        <v>370</v>
      </c>
      <c r="C28" s="40" t="s">
        <v>371</v>
      </c>
      <c r="D28" s="41">
        <v>23</v>
      </c>
      <c r="E28" s="41">
        <v>23</v>
      </c>
      <c r="F28" s="41">
        <v>23</v>
      </c>
      <c r="G28" s="41">
        <v>23</v>
      </c>
      <c r="H28" s="41">
        <v>23</v>
      </c>
    </row>
    <row r="29" spans="1:8" ht="63" x14ac:dyDescent="0.25">
      <c r="A29" s="118"/>
      <c r="B29" s="119"/>
      <c r="C29" s="40" t="s">
        <v>372</v>
      </c>
      <c r="D29" s="41">
        <v>100</v>
      </c>
      <c r="E29" s="41">
        <v>99.5</v>
      </c>
      <c r="F29" s="41">
        <v>99.7</v>
      </c>
      <c r="G29" s="41">
        <v>100</v>
      </c>
      <c r="H29" s="41">
        <v>100</v>
      </c>
    </row>
    <row r="30" spans="1:8" ht="47.25" x14ac:dyDescent="0.25">
      <c r="A30" s="118"/>
      <c r="B30" s="119"/>
      <c r="C30" s="40" t="s">
        <v>373</v>
      </c>
      <c r="D30" s="43">
        <v>35000</v>
      </c>
      <c r="E30" s="43">
        <v>34000</v>
      </c>
      <c r="F30" s="43">
        <v>35000</v>
      </c>
      <c r="G30" s="43">
        <v>36000</v>
      </c>
      <c r="H30" s="43">
        <v>37000</v>
      </c>
    </row>
    <row r="31" spans="1:8" ht="15.75" x14ac:dyDescent="0.25">
      <c r="A31" s="95" t="s">
        <v>374</v>
      </c>
      <c r="B31" s="107" t="s">
        <v>68</v>
      </c>
      <c r="C31" s="44" t="s">
        <v>375</v>
      </c>
      <c r="D31" s="11">
        <v>706</v>
      </c>
      <c r="E31" s="11">
        <v>703</v>
      </c>
      <c r="F31" s="11">
        <v>703</v>
      </c>
      <c r="G31" s="11">
        <v>703</v>
      </c>
      <c r="H31" s="11">
        <v>703</v>
      </c>
    </row>
    <row r="32" spans="1:8" ht="31.5" x14ac:dyDescent="0.25">
      <c r="A32" s="96"/>
      <c r="B32" s="108"/>
      <c r="C32" s="44" t="s">
        <v>376</v>
      </c>
      <c r="D32" s="49">
        <v>72527</v>
      </c>
      <c r="E32" s="49">
        <v>71473</v>
      </c>
      <c r="F32" s="49">
        <v>65221</v>
      </c>
      <c r="G32" s="49">
        <v>65874</v>
      </c>
      <c r="H32" s="49">
        <v>65874</v>
      </c>
    </row>
    <row r="33" spans="1:8" ht="31.5" x14ac:dyDescent="0.25">
      <c r="A33" s="93" t="s">
        <v>377</v>
      </c>
      <c r="B33" s="102" t="s">
        <v>70</v>
      </c>
      <c r="C33" s="44" t="s">
        <v>378</v>
      </c>
      <c r="D33" s="11">
        <v>98.7</v>
      </c>
      <c r="E33" s="11">
        <v>99</v>
      </c>
      <c r="F33" s="11">
        <v>99.5</v>
      </c>
      <c r="G33" s="11">
        <v>100</v>
      </c>
      <c r="H33" s="11">
        <v>100</v>
      </c>
    </row>
    <row r="34" spans="1:8" ht="47.25" x14ac:dyDescent="0.25">
      <c r="A34" s="93"/>
      <c r="B34" s="102"/>
      <c r="C34" s="44" t="s">
        <v>379</v>
      </c>
      <c r="D34" s="11">
        <v>18.7</v>
      </c>
      <c r="E34" s="11">
        <v>18</v>
      </c>
      <c r="F34" s="11">
        <v>18</v>
      </c>
      <c r="G34" s="11">
        <v>18</v>
      </c>
      <c r="H34" s="11">
        <v>18</v>
      </c>
    </row>
    <row r="35" spans="1:8" ht="47.25" x14ac:dyDescent="0.25">
      <c r="A35" s="93" t="s">
        <v>380</v>
      </c>
      <c r="B35" s="102" t="s">
        <v>381</v>
      </c>
      <c r="C35" s="44" t="s">
        <v>382</v>
      </c>
      <c r="D35" s="11">
        <v>80.3</v>
      </c>
      <c r="E35" s="11">
        <v>80.3</v>
      </c>
      <c r="F35" s="11">
        <v>80.3</v>
      </c>
      <c r="G35" s="11">
        <v>80.3</v>
      </c>
      <c r="H35" s="11">
        <v>80.3</v>
      </c>
    </row>
    <row r="36" spans="1:8" ht="47.25" x14ac:dyDescent="0.25">
      <c r="A36" s="93"/>
      <c r="B36" s="102"/>
      <c r="C36" s="44" t="s">
        <v>383</v>
      </c>
      <c r="D36" s="11">
        <v>65.7</v>
      </c>
      <c r="E36" s="11">
        <v>75.099999999999994</v>
      </c>
      <c r="F36" s="11">
        <v>81.099999999999994</v>
      </c>
      <c r="G36" s="11">
        <v>85</v>
      </c>
      <c r="H36" s="11">
        <v>85.2</v>
      </c>
    </row>
    <row r="37" spans="1:8" ht="31.5" x14ac:dyDescent="0.25">
      <c r="A37" s="93" t="s">
        <v>384</v>
      </c>
      <c r="B37" s="102" t="s">
        <v>385</v>
      </c>
      <c r="C37" s="44" t="s">
        <v>386</v>
      </c>
      <c r="D37" s="49">
        <v>4887</v>
      </c>
      <c r="E37" s="49">
        <v>2400</v>
      </c>
      <c r="F37" s="49">
        <v>2400</v>
      </c>
      <c r="G37" s="49">
        <v>2400</v>
      </c>
      <c r="H37" s="49">
        <v>2400</v>
      </c>
    </row>
    <row r="38" spans="1:8" ht="31.5" x14ac:dyDescent="0.25">
      <c r="A38" s="93"/>
      <c r="B38" s="102"/>
      <c r="C38" s="44" t="s">
        <v>387</v>
      </c>
      <c r="D38" s="11">
        <v>19.899999999999999</v>
      </c>
      <c r="E38" s="11">
        <v>20</v>
      </c>
      <c r="F38" s="11">
        <v>20.2</v>
      </c>
      <c r="G38" s="11">
        <v>20.399999999999999</v>
      </c>
      <c r="H38" s="11">
        <v>20.6</v>
      </c>
    </row>
    <row r="39" spans="1:8" ht="47.25" x14ac:dyDescent="0.25">
      <c r="A39" s="95" t="s">
        <v>388</v>
      </c>
      <c r="B39" s="107" t="s">
        <v>76</v>
      </c>
      <c r="C39" s="44" t="s">
        <v>389</v>
      </c>
      <c r="D39" s="49">
        <v>45</v>
      </c>
      <c r="E39" s="49">
        <v>25</v>
      </c>
      <c r="F39" s="49">
        <v>27</v>
      </c>
      <c r="G39" s="49">
        <v>30</v>
      </c>
      <c r="H39" s="49">
        <v>30</v>
      </c>
    </row>
    <row r="40" spans="1:8" ht="63" x14ac:dyDescent="0.25">
      <c r="A40" s="96"/>
      <c r="B40" s="108"/>
      <c r="C40" s="44" t="s">
        <v>390</v>
      </c>
      <c r="D40" s="49">
        <v>28</v>
      </c>
      <c r="E40" s="49">
        <v>14</v>
      </c>
      <c r="F40" s="49">
        <v>14</v>
      </c>
      <c r="G40" s="49">
        <v>15</v>
      </c>
      <c r="H40" s="49">
        <v>16</v>
      </c>
    </row>
    <row r="41" spans="1:8" ht="267.75" x14ac:dyDescent="0.25">
      <c r="A41" s="45" t="s">
        <v>391</v>
      </c>
      <c r="B41" s="21" t="s">
        <v>392</v>
      </c>
      <c r="C41" s="44" t="s">
        <v>393</v>
      </c>
      <c r="D41" s="49">
        <v>511</v>
      </c>
      <c r="E41" s="49">
        <v>530</v>
      </c>
      <c r="F41" s="49">
        <v>400</v>
      </c>
      <c r="G41" s="49">
        <v>450</v>
      </c>
      <c r="H41" s="49">
        <v>450</v>
      </c>
    </row>
    <row r="42" spans="1:8" ht="15.75" x14ac:dyDescent="0.25">
      <c r="A42" s="118" t="s">
        <v>394</v>
      </c>
      <c r="B42" s="119" t="s">
        <v>395</v>
      </c>
      <c r="C42" s="40" t="s">
        <v>396</v>
      </c>
      <c r="D42" s="41">
        <v>1210</v>
      </c>
      <c r="E42" s="41">
        <v>1200</v>
      </c>
      <c r="F42" s="41">
        <v>1200</v>
      </c>
      <c r="G42" s="41">
        <v>1300</v>
      </c>
      <c r="H42" s="41" t="s">
        <v>702</v>
      </c>
    </row>
    <row r="43" spans="1:8" ht="15.75" x14ac:dyDescent="0.25">
      <c r="A43" s="118"/>
      <c r="B43" s="119"/>
      <c r="C43" s="40" t="s">
        <v>397</v>
      </c>
      <c r="D43" s="41">
        <v>16.600000000000001</v>
      </c>
      <c r="E43" s="41">
        <v>16</v>
      </c>
      <c r="F43" s="41">
        <v>18</v>
      </c>
      <c r="G43" s="41">
        <v>19</v>
      </c>
      <c r="H43" s="41">
        <v>19</v>
      </c>
    </row>
    <row r="44" spans="1:8" s="51" customFormat="1" ht="78.75" x14ac:dyDescent="0.25">
      <c r="A44" s="45" t="s">
        <v>398</v>
      </c>
      <c r="B44" s="21" t="s">
        <v>82</v>
      </c>
      <c r="C44" s="44" t="s">
        <v>399</v>
      </c>
      <c r="D44" s="11">
        <v>36.5</v>
      </c>
      <c r="E44" s="11">
        <v>61.5</v>
      </c>
      <c r="F44" s="11">
        <v>63</v>
      </c>
      <c r="G44" s="11">
        <v>63.5</v>
      </c>
      <c r="H44" s="11" t="s">
        <v>703</v>
      </c>
    </row>
    <row r="45" spans="1:8" s="51" customFormat="1" ht="31.5" x14ac:dyDescent="0.25">
      <c r="A45" s="95" t="s">
        <v>400</v>
      </c>
      <c r="B45" s="107" t="s">
        <v>84</v>
      </c>
      <c r="C45" s="44" t="s">
        <v>401</v>
      </c>
      <c r="D45" s="47">
        <v>7</v>
      </c>
      <c r="E45" s="47">
        <v>7</v>
      </c>
      <c r="F45" s="47">
        <v>7</v>
      </c>
      <c r="G45" s="47">
        <v>7</v>
      </c>
      <c r="H45" s="47" t="s">
        <v>418</v>
      </c>
    </row>
    <row r="46" spans="1:8" s="51" customFormat="1" ht="31.5" x14ac:dyDescent="0.25">
      <c r="A46" s="96"/>
      <c r="B46" s="108"/>
      <c r="C46" s="44" t="s">
        <v>402</v>
      </c>
      <c r="D46" s="47">
        <v>74</v>
      </c>
      <c r="E46" s="47">
        <v>56</v>
      </c>
      <c r="F46" s="47">
        <v>56</v>
      </c>
      <c r="G46" s="47">
        <v>56</v>
      </c>
      <c r="H46" s="47" t="s">
        <v>418</v>
      </c>
    </row>
    <row r="47" spans="1:8" s="51" customFormat="1" ht="78.75" x14ac:dyDescent="0.25">
      <c r="A47" s="52" t="s">
        <v>403</v>
      </c>
      <c r="B47" s="53" t="s">
        <v>109</v>
      </c>
      <c r="C47" s="44" t="s">
        <v>404</v>
      </c>
      <c r="D47" s="47">
        <v>252</v>
      </c>
      <c r="E47" s="47">
        <v>500</v>
      </c>
      <c r="F47" s="47">
        <v>500</v>
      </c>
      <c r="G47" s="47">
        <v>500</v>
      </c>
      <c r="H47" s="47" t="s">
        <v>704</v>
      </c>
    </row>
    <row r="48" spans="1:8" ht="63" x14ac:dyDescent="0.25">
      <c r="A48" s="45" t="s">
        <v>405</v>
      </c>
      <c r="B48" s="21" t="s">
        <v>86</v>
      </c>
      <c r="C48" s="44" t="s">
        <v>406</v>
      </c>
      <c r="D48" s="11">
        <v>6</v>
      </c>
      <c r="E48" s="11">
        <v>9</v>
      </c>
      <c r="F48" s="11">
        <v>9.1999999999999993</v>
      </c>
      <c r="G48" s="11">
        <v>9.3000000000000007</v>
      </c>
      <c r="H48" s="11" t="s">
        <v>705</v>
      </c>
    </row>
    <row r="49" spans="1:8" ht="78.75" x14ac:dyDescent="0.25">
      <c r="A49" s="45" t="s">
        <v>407</v>
      </c>
      <c r="B49" s="21" t="s">
        <v>408</v>
      </c>
      <c r="C49" s="44" t="s">
        <v>409</v>
      </c>
      <c r="D49" s="46">
        <v>4521</v>
      </c>
      <c r="E49" s="46">
        <v>4692</v>
      </c>
      <c r="F49" s="46">
        <v>4798</v>
      </c>
      <c r="G49" s="46">
        <v>4862</v>
      </c>
      <c r="H49" s="46">
        <v>4662</v>
      </c>
    </row>
    <row r="50" spans="1:8" ht="110.25" x14ac:dyDescent="0.25">
      <c r="A50" s="45" t="s">
        <v>410</v>
      </c>
      <c r="B50" s="21" t="s">
        <v>90</v>
      </c>
      <c r="C50" s="44" t="s">
        <v>411</v>
      </c>
      <c r="D50" s="46">
        <v>2</v>
      </c>
      <c r="E50" s="46">
        <v>2</v>
      </c>
      <c r="F50" s="46">
        <v>3</v>
      </c>
      <c r="G50" s="46">
        <v>3</v>
      </c>
      <c r="H50" s="46" t="s">
        <v>706</v>
      </c>
    </row>
    <row r="51" spans="1:8" ht="94.5" x14ac:dyDescent="0.25">
      <c r="A51" s="45" t="s">
        <v>412</v>
      </c>
      <c r="B51" s="21" t="s">
        <v>92</v>
      </c>
      <c r="C51" s="44" t="s">
        <v>413</v>
      </c>
      <c r="D51" s="46">
        <v>9306</v>
      </c>
      <c r="E51" s="46">
        <v>9350</v>
      </c>
      <c r="F51" s="46">
        <v>9400</v>
      </c>
      <c r="G51" s="46">
        <v>9450</v>
      </c>
      <c r="H51" s="46" t="s">
        <v>707</v>
      </c>
    </row>
    <row r="52" spans="1:8" ht="94.5" x14ac:dyDescent="0.25">
      <c r="A52" s="52" t="s">
        <v>414</v>
      </c>
      <c r="B52" s="53" t="s">
        <v>94</v>
      </c>
      <c r="C52" s="44" t="s">
        <v>415</v>
      </c>
      <c r="D52" s="46">
        <v>19</v>
      </c>
      <c r="E52" s="46">
        <v>22</v>
      </c>
      <c r="F52" s="46">
        <v>38</v>
      </c>
      <c r="G52" s="46">
        <v>38</v>
      </c>
      <c r="H52" s="46" t="s">
        <v>708</v>
      </c>
    </row>
    <row r="53" spans="1:8" ht="63" x14ac:dyDescent="0.25">
      <c r="A53" s="55" t="s">
        <v>416</v>
      </c>
      <c r="B53" s="56" t="s">
        <v>98</v>
      </c>
      <c r="C53" s="44" t="s">
        <v>417</v>
      </c>
      <c r="D53" s="11" t="s">
        <v>418</v>
      </c>
      <c r="E53" s="11" t="s">
        <v>418</v>
      </c>
      <c r="F53" s="11" t="s">
        <v>418</v>
      </c>
      <c r="G53" s="11">
        <v>12.5</v>
      </c>
      <c r="H53" s="11" t="s">
        <v>709</v>
      </c>
    </row>
    <row r="54" spans="1:8" s="57" customFormat="1" ht="78.75" x14ac:dyDescent="0.25">
      <c r="A54" s="45" t="s">
        <v>419</v>
      </c>
      <c r="B54" s="21" t="s">
        <v>420</v>
      </c>
      <c r="C54" s="44" t="s">
        <v>421</v>
      </c>
      <c r="D54" s="11" t="s">
        <v>418</v>
      </c>
      <c r="E54" s="11" t="s">
        <v>418</v>
      </c>
      <c r="F54" s="11">
        <v>3.41</v>
      </c>
      <c r="G54" s="11">
        <v>19.87</v>
      </c>
      <c r="H54" s="11" t="s">
        <v>710</v>
      </c>
    </row>
    <row r="55" spans="1:8" ht="41.25" customHeight="1" x14ac:dyDescent="0.25">
      <c r="A55" s="118" t="s">
        <v>422</v>
      </c>
      <c r="B55" s="119" t="s">
        <v>423</v>
      </c>
      <c r="C55" s="40" t="s">
        <v>424</v>
      </c>
      <c r="D55" s="41">
        <v>4.8</v>
      </c>
      <c r="E55" s="41">
        <v>4.7</v>
      </c>
      <c r="F55" s="41">
        <v>4.5</v>
      </c>
      <c r="G55" s="41">
        <v>4.4000000000000004</v>
      </c>
      <c r="H55" s="41" t="s">
        <v>653</v>
      </c>
    </row>
    <row r="56" spans="1:8" ht="46.5" customHeight="1" x14ac:dyDescent="0.25">
      <c r="A56" s="118"/>
      <c r="B56" s="119"/>
      <c r="C56" s="40" t="s">
        <v>425</v>
      </c>
      <c r="D56" s="41">
        <v>0.9</v>
      </c>
      <c r="E56" s="41">
        <v>1</v>
      </c>
      <c r="F56" s="41">
        <v>1</v>
      </c>
      <c r="G56" s="41">
        <v>1</v>
      </c>
      <c r="H56" s="41" t="s">
        <v>653</v>
      </c>
    </row>
    <row r="57" spans="1:8" ht="71.25" customHeight="1" x14ac:dyDescent="0.25">
      <c r="A57" s="118"/>
      <c r="B57" s="119"/>
      <c r="C57" s="40" t="s">
        <v>426</v>
      </c>
      <c r="D57" s="41">
        <v>70</v>
      </c>
      <c r="E57" s="41">
        <v>70</v>
      </c>
      <c r="F57" s="41">
        <v>70</v>
      </c>
      <c r="G57" s="41">
        <v>70</v>
      </c>
      <c r="H57" s="41" t="s">
        <v>653</v>
      </c>
    </row>
    <row r="58" spans="1:8" s="51" customFormat="1" ht="31.5" x14ac:dyDescent="0.25">
      <c r="A58" s="93" t="s">
        <v>427</v>
      </c>
      <c r="B58" s="102" t="s">
        <v>120</v>
      </c>
      <c r="C58" s="44" t="s">
        <v>428</v>
      </c>
      <c r="D58" s="11">
        <v>0.5</v>
      </c>
      <c r="E58" s="11">
        <v>0.5</v>
      </c>
      <c r="F58" s="11">
        <v>0.4</v>
      </c>
      <c r="G58" s="11">
        <v>0.4</v>
      </c>
      <c r="H58" s="47" t="s">
        <v>653</v>
      </c>
    </row>
    <row r="59" spans="1:8" ht="47.25" x14ac:dyDescent="0.25">
      <c r="A59" s="93"/>
      <c r="B59" s="102"/>
      <c r="C59" s="44" t="s">
        <v>429</v>
      </c>
      <c r="D59" s="11">
        <v>84.2</v>
      </c>
      <c r="E59" s="11">
        <v>75</v>
      </c>
      <c r="F59" s="11">
        <v>75</v>
      </c>
      <c r="G59" s="11">
        <v>75</v>
      </c>
      <c r="H59" s="47" t="s">
        <v>653</v>
      </c>
    </row>
    <row r="60" spans="1:8" ht="47.25" x14ac:dyDescent="0.25">
      <c r="A60" s="45" t="s">
        <v>430</v>
      </c>
      <c r="B60" s="21" t="s">
        <v>122</v>
      </c>
      <c r="C60" s="44" t="s">
        <v>431</v>
      </c>
      <c r="D60" s="11">
        <v>87</v>
      </c>
      <c r="E60" s="11">
        <v>88</v>
      </c>
      <c r="F60" s="11">
        <v>89</v>
      </c>
      <c r="G60" s="11">
        <v>90</v>
      </c>
      <c r="H60" s="11" t="s">
        <v>653</v>
      </c>
    </row>
    <row r="61" spans="1:8" ht="31.5" x14ac:dyDescent="0.25">
      <c r="A61" s="93" t="s">
        <v>432</v>
      </c>
      <c r="B61" s="102" t="s">
        <v>124</v>
      </c>
      <c r="C61" s="44" t="s">
        <v>433</v>
      </c>
      <c r="D61" s="11">
        <v>70</v>
      </c>
      <c r="E61" s="11">
        <v>70</v>
      </c>
      <c r="F61" s="11">
        <v>70</v>
      </c>
      <c r="G61" s="11">
        <v>70</v>
      </c>
      <c r="H61" s="11" t="s">
        <v>653</v>
      </c>
    </row>
    <row r="62" spans="1:8" ht="47.25" x14ac:dyDescent="0.25">
      <c r="A62" s="93"/>
      <c r="B62" s="102"/>
      <c r="C62" s="44" t="s">
        <v>434</v>
      </c>
      <c r="D62" s="11">
        <v>20</v>
      </c>
      <c r="E62" s="11">
        <v>20</v>
      </c>
      <c r="F62" s="11">
        <v>20</v>
      </c>
      <c r="G62" s="11">
        <v>20</v>
      </c>
      <c r="H62" s="11" t="s">
        <v>653</v>
      </c>
    </row>
    <row r="63" spans="1:8" ht="47.25" x14ac:dyDescent="0.25">
      <c r="A63" s="45" t="s">
        <v>435</v>
      </c>
      <c r="B63" s="21" t="s">
        <v>128</v>
      </c>
      <c r="C63" s="44" t="s">
        <v>436</v>
      </c>
      <c r="D63" s="11">
        <v>59.5</v>
      </c>
      <c r="E63" s="11">
        <v>48</v>
      </c>
      <c r="F63" s="11">
        <v>50</v>
      </c>
      <c r="G63" s="11">
        <v>50</v>
      </c>
      <c r="H63" s="11" t="s">
        <v>653</v>
      </c>
    </row>
    <row r="64" spans="1:8" ht="31.5" x14ac:dyDescent="0.25">
      <c r="A64" s="45" t="s">
        <v>437</v>
      </c>
      <c r="B64" s="21" t="s">
        <v>130</v>
      </c>
      <c r="C64" s="44" t="s">
        <v>438</v>
      </c>
      <c r="D64" s="11">
        <v>71</v>
      </c>
      <c r="E64" s="11">
        <v>97</v>
      </c>
      <c r="F64" s="11">
        <v>97.5</v>
      </c>
      <c r="G64" s="11">
        <v>98</v>
      </c>
      <c r="H64" s="11" t="s">
        <v>653</v>
      </c>
    </row>
    <row r="65" spans="1:8" ht="78.75" x14ac:dyDescent="0.25">
      <c r="A65" s="45" t="s">
        <v>439</v>
      </c>
      <c r="B65" s="21" t="s">
        <v>132</v>
      </c>
      <c r="C65" s="44" t="s">
        <v>440</v>
      </c>
      <c r="D65" s="11" t="s">
        <v>418</v>
      </c>
      <c r="E65" s="11">
        <v>50</v>
      </c>
      <c r="F65" s="11">
        <v>50</v>
      </c>
      <c r="G65" s="11">
        <v>50</v>
      </c>
      <c r="H65" s="11" t="s">
        <v>653</v>
      </c>
    </row>
    <row r="66" spans="1:8" ht="36.75" customHeight="1" x14ac:dyDescent="0.25">
      <c r="A66" s="118" t="s">
        <v>441</v>
      </c>
      <c r="B66" s="119" t="s">
        <v>442</v>
      </c>
      <c r="C66" s="40" t="s">
        <v>443</v>
      </c>
      <c r="D66" s="41">
        <v>10556.1</v>
      </c>
      <c r="E66" s="41">
        <v>10575.2</v>
      </c>
      <c r="F66" s="41">
        <v>10582.3</v>
      </c>
      <c r="G66" s="41">
        <v>10592.1</v>
      </c>
      <c r="H66" s="41" t="s">
        <v>653</v>
      </c>
    </row>
    <row r="67" spans="1:8" ht="22.5" customHeight="1" x14ac:dyDescent="0.25">
      <c r="A67" s="118"/>
      <c r="B67" s="119"/>
      <c r="C67" s="40" t="s">
        <v>444</v>
      </c>
      <c r="D67" s="41">
        <v>7</v>
      </c>
      <c r="E67" s="41">
        <v>8</v>
      </c>
      <c r="F67" s="41">
        <v>9</v>
      </c>
      <c r="G67" s="41">
        <v>10</v>
      </c>
      <c r="H67" s="41" t="s">
        <v>653</v>
      </c>
    </row>
    <row r="68" spans="1:8" ht="74.25" customHeight="1" x14ac:dyDescent="0.25">
      <c r="A68" s="118"/>
      <c r="B68" s="119"/>
      <c r="C68" s="40" t="s">
        <v>445</v>
      </c>
      <c r="D68" s="41">
        <v>100</v>
      </c>
      <c r="E68" s="41">
        <v>100</v>
      </c>
      <c r="F68" s="41">
        <v>100</v>
      </c>
      <c r="G68" s="41">
        <v>100</v>
      </c>
      <c r="H68" s="41" t="s">
        <v>653</v>
      </c>
    </row>
    <row r="69" spans="1:8" ht="31.5" x14ac:dyDescent="0.25">
      <c r="A69" s="93" t="s">
        <v>446</v>
      </c>
      <c r="B69" s="102" t="s">
        <v>146</v>
      </c>
      <c r="C69" s="44" t="s">
        <v>447</v>
      </c>
      <c r="D69" s="11">
        <v>1040</v>
      </c>
      <c r="E69" s="11">
        <v>900</v>
      </c>
      <c r="F69" s="11">
        <v>905</v>
      </c>
      <c r="G69" s="11">
        <v>910</v>
      </c>
      <c r="H69" s="11" t="s">
        <v>653</v>
      </c>
    </row>
    <row r="70" spans="1:8" ht="15.75" x14ac:dyDescent="0.25">
      <c r="A70" s="93"/>
      <c r="B70" s="102"/>
      <c r="C70" s="44" t="s">
        <v>448</v>
      </c>
      <c r="D70" s="46">
        <v>11650</v>
      </c>
      <c r="E70" s="46">
        <v>11650</v>
      </c>
      <c r="F70" s="46">
        <v>11650</v>
      </c>
      <c r="G70" s="46">
        <v>11650</v>
      </c>
      <c r="H70" s="46" t="s">
        <v>653</v>
      </c>
    </row>
    <row r="71" spans="1:8" ht="15.75" x14ac:dyDescent="0.25">
      <c r="A71" s="95" t="s">
        <v>449</v>
      </c>
      <c r="B71" s="107" t="s">
        <v>148</v>
      </c>
      <c r="C71" s="44" t="s">
        <v>450</v>
      </c>
      <c r="D71" s="46">
        <v>64</v>
      </c>
      <c r="E71" s="46">
        <v>68</v>
      </c>
      <c r="F71" s="46">
        <v>72</v>
      </c>
      <c r="G71" s="46">
        <v>75</v>
      </c>
      <c r="H71" s="46" t="s">
        <v>653</v>
      </c>
    </row>
    <row r="72" spans="1:8" ht="15.75" x14ac:dyDescent="0.25">
      <c r="A72" s="99"/>
      <c r="B72" s="109"/>
      <c r="C72" s="44" t="s">
        <v>451</v>
      </c>
      <c r="D72" s="46">
        <v>2668</v>
      </c>
      <c r="E72" s="46">
        <v>2730</v>
      </c>
      <c r="F72" s="46">
        <v>2800</v>
      </c>
      <c r="G72" s="46">
        <v>2850</v>
      </c>
      <c r="H72" s="46" t="s">
        <v>653</v>
      </c>
    </row>
    <row r="73" spans="1:8" ht="47.25" x14ac:dyDescent="0.25">
      <c r="A73" s="45" t="s">
        <v>452</v>
      </c>
      <c r="B73" s="21" t="s">
        <v>150</v>
      </c>
      <c r="C73" s="44" t="s">
        <v>453</v>
      </c>
      <c r="D73" s="11">
        <v>168</v>
      </c>
      <c r="E73" s="11">
        <v>171.2</v>
      </c>
      <c r="F73" s="11">
        <v>171.5</v>
      </c>
      <c r="G73" s="11">
        <v>172</v>
      </c>
      <c r="H73" s="11" t="s">
        <v>653</v>
      </c>
    </row>
    <row r="74" spans="1:8" ht="31.5" x14ac:dyDescent="0.25">
      <c r="A74" s="45" t="s">
        <v>454</v>
      </c>
      <c r="B74" s="21" t="s">
        <v>152</v>
      </c>
      <c r="C74" s="44" t="s">
        <v>455</v>
      </c>
      <c r="D74" s="11">
        <v>85</v>
      </c>
      <c r="E74" s="11">
        <v>85</v>
      </c>
      <c r="F74" s="11">
        <v>85</v>
      </c>
      <c r="G74" s="11">
        <v>85</v>
      </c>
      <c r="H74" s="11" t="s">
        <v>653</v>
      </c>
    </row>
    <row r="75" spans="1:8" ht="31.5" x14ac:dyDescent="0.25">
      <c r="A75" s="93" t="s">
        <v>456</v>
      </c>
      <c r="B75" s="102" t="s">
        <v>154</v>
      </c>
      <c r="C75" s="44" t="s">
        <v>457</v>
      </c>
      <c r="D75" s="46">
        <v>382</v>
      </c>
      <c r="E75" s="46">
        <v>383</v>
      </c>
      <c r="F75" s="46">
        <v>384</v>
      </c>
      <c r="G75" s="46">
        <v>385</v>
      </c>
      <c r="H75" s="46" t="s">
        <v>653</v>
      </c>
    </row>
    <row r="76" spans="1:8" ht="31.5" x14ac:dyDescent="0.25">
      <c r="A76" s="93"/>
      <c r="B76" s="102"/>
      <c r="C76" s="44" t="s">
        <v>458</v>
      </c>
      <c r="D76" s="46">
        <v>504</v>
      </c>
      <c r="E76" s="46">
        <v>510</v>
      </c>
      <c r="F76" s="46">
        <v>515</v>
      </c>
      <c r="G76" s="46">
        <v>520</v>
      </c>
      <c r="H76" s="46" t="s">
        <v>653</v>
      </c>
    </row>
    <row r="77" spans="1:8" s="42" customFormat="1" ht="31.5" x14ac:dyDescent="0.25">
      <c r="A77" s="55" t="s">
        <v>459</v>
      </c>
      <c r="B77" s="56" t="s">
        <v>156</v>
      </c>
      <c r="C77" s="44" t="s">
        <v>460</v>
      </c>
      <c r="D77" s="46">
        <v>213918</v>
      </c>
      <c r="E77" s="46">
        <v>214000</v>
      </c>
      <c r="F77" s="46">
        <v>214500</v>
      </c>
      <c r="G77" s="46">
        <v>210500</v>
      </c>
      <c r="H77" s="46" t="s">
        <v>653</v>
      </c>
    </row>
    <row r="78" spans="1:8" ht="78.75" x14ac:dyDescent="0.25">
      <c r="A78" s="45" t="s">
        <v>461</v>
      </c>
      <c r="B78" s="21" t="s">
        <v>158</v>
      </c>
      <c r="C78" s="44" t="s">
        <v>462</v>
      </c>
      <c r="D78" s="46">
        <v>1074</v>
      </c>
      <c r="E78" s="46">
        <v>1120</v>
      </c>
      <c r="F78" s="46">
        <v>1166</v>
      </c>
      <c r="G78" s="46">
        <v>1212</v>
      </c>
      <c r="H78" s="46" t="s">
        <v>653</v>
      </c>
    </row>
    <row r="79" spans="1:8" ht="31.5" x14ac:dyDescent="0.25">
      <c r="A79" s="93" t="s">
        <v>463</v>
      </c>
      <c r="B79" s="102" t="s">
        <v>160</v>
      </c>
      <c r="C79" s="44" t="s">
        <v>464</v>
      </c>
      <c r="D79" s="11">
        <v>94</v>
      </c>
      <c r="E79" s="11">
        <v>95</v>
      </c>
      <c r="F79" s="11">
        <v>96</v>
      </c>
      <c r="G79" s="11">
        <v>97</v>
      </c>
      <c r="H79" s="11" t="s">
        <v>653</v>
      </c>
    </row>
    <row r="80" spans="1:8" ht="15.75" x14ac:dyDescent="0.25">
      <c r="A80" s="93"/>
      <c r="B80" s="102"/>
      <c r="C80" s="44" t="s">
        <v>465</v>
      </c>
      <c r="D80" s="11">
        <v>53.8</v>
      </c>
      <c r="E80" s="11">
        <v>53</v>
      </c>
      <c r="F80" s="11">
        <v>55</v>
      </c>
      <c r="G80" s="11">
        <v>55</v>
      </c>
      <c r="H80" s="11" t="s">
        <v>653</v>
      </c>
    </row>
    <row r="81" spans="1:8" ht="47.25" x14ac:dyDescent="0.25">
      <c r="A81" s="93" t="s">
        <v>466</v>
      </c>
      <c r="B81" s="102" t="s">
        <v>162</v>
      </c>
      <c r="C81" s="44" t="s">
        <v>467</v>
      </c>
      <c r="D81" s="46">
        <v>14737</v>
      </c>
      <c r="E81" s="46">
        <v>14740</v>
      </c>
      <c r="F81" s="46">
        <v>14740</v>
      </c>
      <c r="G81" s="46">
        <v>14740</v>
      </c>
      <c r="H81" s="46" t="s">
        <v>653</v>
      </c>
    </row>
    <row r="82" spans="1:8" ht="47.25" x14ac:dyDescent="0.25">
      <c r="A82" s="93"/>
      <c r="B82" s="102"/>
      <c r="C82" s="44" t="s">
        <v>468</v>
      </c>
      <c r="D82" s="46">
        <v>7958</v>
      </c>
      <c r="E82" s="46">
        <v>7960</v>
      </c>
      <c r="F82" s="46">
        <v>7960</v>
      </c>
      <c r="G82" s="46">
        <v>7960</v>
      </c>
      <c r="H82" s="46" t="s">
        <v>653</v>
      </c>
    </row>
    <row r="83" spans="1:8" ht="78.75" x14ac:dyDescent="0.25">
      <c r="A83" s="45" t="s">
        <v>469</v>
      </c>
      <c r="B83" s="21" t="s">
        <v>164</v>
      </c>
      <c r="C83" s="44" t="s">
        <v>470</v>
      </c>
      <c r="D83" s="46">
        <v>26</v>
      </c>
      <c r="E83" s="46">
        <v>22</v>
      </c>
      <c r="F83" s="46">
        <v>21</v>
      </c>
      <c r="G83" s="46">
        <v>4</v>
      </c>
      <c r="H83" s="46" t="s">
        <v>653</v>
      </c>
    </row>
    <row r="84" spans="1:8" ht="31.5" x14ac:dyDescent="0.25">
      <c r="A84" s="93" t="s">
        <v>471</v>
      </c>
      <c r="B84" s="102" t="s">
        <v>166</v>
      </c>
      <c r="C84" s="44" t="s">
        <v>472</v>
      </c>
      <c r="D84" s="46">
        <v>23</v>
      </c>
      <c r="E84" s="46">
        <v>23</v>
      </c>
      <c r="F84" s="46">
        <v>24</v>
      </c>
      <c r="G84" s="46">
        <v>25</v>
      </c>
      <c r="H84" s="46" t="s">
        <v>653</v>
      </c>
    </row>
    <row r="85" spans="1:8" ht="31.5" x14ac:dyDescent="0.25">
      <c r="A85" s="93"/>
      <c r="B85" s="102"/>
      <c r="C85" s="44" t="s">
        <v>473</v>
      </c>
      <c r="D85" s="46">
        <v>2160</v>
      </c>
      <c r="E85" s="46">
        <v>2200</v>
      </c>
      <c r="F85" s="46">
        <v>2250</v>
      </c>
      <c r="G85" s="46">
        <v>2300</v>
      </c>
      <c r="H85" s="46" t="s">
        <v>653</v>
      </c>
    </row>
    <row r="86" spans="1:8" ht="47.25" x14ac:dyDescent="0.25">
      <c r="A86" s="45" t="s">
        <v>474</v>
      </c>
      <c r="B86" s="21" t="s">
        <v>475</v>
      </c>
      <c r="C86" s="44" t="s">
        <v>476</v>
      </c>
      <c r="D86" s="46">
        <v>26</v>
      </c>
      <c r="E86" s="46">
        <v>26</v>
      </c>
      <c r="F86" s="46">
        <v>26</v>
      </c>
      <c r="G86" s="46">
        <v>26</v>
      </c>
      <c r="H86" s="46" t="s">
        <v>653</v>
      </c>
    </row>
    <row r="87" spans="1:8" ht="110.25" x14ac:dyDescent="0.25">
      <c r="A87" s="55" t="s">
        <v>477</v>
      </c>
      <c r="B87" s="56" t="s">
        <v>478</v>
      </c>
      <c r="C87" s="44" t="s">
        <v>479</v>
      </c>
      <c r="D87" s="46">
        <v>58550</v>
      </c>
      <c r="E87" s="46">
        <v>63000</v>
      </c>
      <c r="F87" s="46">
        <v>70300</v>
      </c>
      <c r="G87" s="46">
        <v>75000</v>
      </c>
      <c r="H87" s="46" t="s">
        <v>653</v>
      </c>
    </row>
    <row r="88" spans="1:8" ht="35.25" customHeight="1" x14ac:dyDescent="0.25">
      <c r="A88" s="110" t="s">
        <v>480</v>
      </c>
      <c r="B88" s="111" t="s">
        <v>481</v>
      </c>
      <c r="C88" s="40" t="s">
        <v>482</v>
      </c>
      <c r="D88" s="41">
        <v>33.299999999999997</v>
      </c>
      <c r="E88" s="41">
        <v>36</v>
      </c>
      <c r="F88" s="41">
        <v>38</v>
      </c>
      <c r="G88" s="41">
        <v>40</v>
      </c>
      <c r="H88" s="41" t="s">
        <v>653</v>
      </c>
    </row>
    <row r="89" spans="1:8" ht="39.75" customHeight="1" x14ac:dyDescent="0.25">
      <c r="A89" s="110"/>
      <c r="B89" s="111"/>
      <c r="C89" s="40" t="s">
        <v>483</v>
      </c>
      <c r="D89" s="41">
        <v>28.5</v>
      </c>
      <c r="E89" s="41">
        <v>29</v>
      </c>
      <c r="F89" s="41">
        <v>29.5</v>
      </c>
      <c r="G89" s="41">
        <v>30</v>
      </c>
      <c r="H89" s="41" t="s">
        <v>653</v>
      </c>
    </row>
    <row r="90" spans="1:8" ht="31.5" x14ac:dyDescent="0.25">
      <c r="A90" s="93" t="s">
        <v>484</v>
      </c>
      <c r="B90" s="102" t="s">
        <v>485</v>
      </c>
      <c r="C90" s="44" t="s">
        <v>486</v>
      </c>
      <c r="D90" s="11">
        <v>72.400000000000006</v>
      </c>
      <c r="E90" s="11">
        <v>72.400000000000006</v>
      </c>
      <c r="F90" s="11">
        <v>76</v>
      </c>
      <c r="G90" s="11">
        <v>80</v>
      </c>
      <c r="H90" s="11" t="s">
        <v>653</v>
      </c>
    </row>
    <row r="91" spans="1:8" ht="47.25" x14ac:dyDescent="0.25">
      <c r="A91" s="93"/>
      <c r="B91" s="102"/>
      <c r="C91" s="44" t="s">
        <v>487</v>
      </c>
      <c r="D91" s="11">
        <v>55</v>
      </c>
      <c r="E91" s="11">
        <v>68</v>
      </c>
      <c r="F91" s="11">
        <v>68</v>
      </c>
      <c r="G91" s="11">
        <v>68</v>
      </c>
      <c r="H91" s="11" t="s">
        <v>653</v>
      </c>
    </row>
    <row r="92" spans="1:8" ht="15.75" x14ac:dyDescent="0.25">
      <c r="A92" s="45" t="s">
        <v>488</v>
      </c>
      <c r="B92" s="21" t="s">
        <v>174</v>
      </c>
      <c r="C92" s="44" t="s">
        <v>489</v>
      </c>
      <c r="D92" s="46">
        <v>1495500</v>
      </c>
      <c r="E92" s="46">
        <v>1564293</v>
      </c>
      <c r="F92" s="46">
        <v>1636251</v>
      </c>
      <c r="G92" s="46">
        <v>1711518</v>
      </c>
      <c r="H92" s="46" t="s">
        <v>653</v>
      </c>
    </row>
    <row r="93" spans="1:8" ht="47.25" x14ac:dyDescent="0.25">
      <c r="A93" s="93" t="s">
        <v>490</v>
      </c>
      <c r="B93" s="102" t="s">
        <v>176</v>
      </c>
      <c r="C93" s="44" t="s">
        <v>491</v>
      </c>
      <c r="D93" s="46">
        <v>474</v>
      </c>
      <c r="E93" s="46">
        <v>476</v>
      </c>
      <c r="F93" s="46">
        <v>477</v>
      </c>
      <c r="G93" s="46">
        <v>479</v>
      </c>
      <c r="H93" s="46" t="s">
        <v>653</v>
      </c>
    </row>
    <row r="94" spans="1:8" ht="47.25" x14ac:dyDescent="0.25">
      <c r="A94" s="93"/>
      <c r="B94" s="102"/>
      <c r="C94" s="44" t="s">
        <v>492</v>
      </c>
      <c r="D94" s="11">
        <v>14.7</v>
      </c>
      <c r="E94" s="11">
        <v>14.9</v>
      </c>
      <c r="F94" s="11">
        <v>15</v>
      </c>
      <c r="G94" s="11">
        <v>15.2</v>
      </c>
      <c r="H94" s="11" t="s">
        <v>653</v>
      </c>
    </row>
    <row r="95" spans="1:8" ht="47.25" x14ac:dyDescent="0.25">
      <c r="A95" s="45" t="s">
        <v>493</v>
      </c>
      <c r="B95" s="21" t="s">
        <v>178</v>
      </c>
      <c r="C95" s="44" t="s">
        <v>494</v>
      </c>
      <c r="D95" s="11">
        <v>30</v>
      </c>
      <c r="E95" s="11">
        <v>40.5</v>
      </c>
      <c r="F95" s="11">
        <v>44</v>
      </c>
      <c r="G95" s="11">
        <v>48</v>
      </c>
      <c r="H95" s="11" t="s">
        <v>653</v>
      </c>
    </row>
    <row r="96" spans="1:8" s="42" customFormat="1" ht="31.5" x14ac:dyDescent="0.25">
      <c r="A96" s="112" t="s">
        <v>495</v>
      </c>
      <c r="B96" s="115" t="s">
        <v>496</v>
      </c>
      <c r="C96" s="40" t="s">
        <v>497</v>
      </c>
      <c r="D96" s="41">
        <v>462.3</v>
      </c>
      <c r="E96" s="41">
        <v>446.3</v>
      </c>
      <c r="F96" s="41">
        <v>436.7</v>
      </c>
      <c r="G96" s="41">
        <v>419.3</v>
      </c>
      <c r="H96" s="41">
        <v>402.5</v>
      </c>
    </row>
    <row r="97" spans="1:8" s="42" customFormat="1" ht="31.5" x14ac:dyDescent="0.25">
      <c r="A97" s="113"/>
      <c r="B97" s="116"/>
      <c r="C97" s="40" t="s">
        <v>498</v>
      </c>
      <c r="D97" s="41">
        <v>698.1</v>
      </c>
      <c r="E97" s="41">
        <v>763.7</v>
      </c>
      <c r="F97" s="41">
        <v>690.2</v>
      </c>
      <c r="G97" s="41">
        <v>685</v>
      </c>
      <c r="H97" s="41">
        <v>678.5</v>
      </c>
    </row>
    <row r="98" spans="1:8" s="42" customFormat="1" ht="31.5" x14ac:dyDescent="0.25">
      <c r="A98" s="113"/>
      <c r="B98" s="116"/>
      <c r="C98" s="40" t="s">
        <v>499</v>
      </c>
      <c r="D98" s="41">
        <v>195.1</v>
      </c>
      <c r="E98" s="41">
        <v>194.4</v>
      </c>
      <c r="F98" s="41">
        <v>193.6</v>
      </c>
      <c r="G98" s="41">
        <v>192.5</v>
      </c>
      <c r="H98" s="41">
        <v>190.6</v>
      </c>
    </row>
    <row r="99" spans="1:8" s="42" customFormat="1" ht="15.75" x14ac:dyDescent="0.25">
      <c r="A99" s="113"/>
      <c r="B99" s="116"/>
      <c r="C99" s="40" t="s">
        <v>500</v>
      </c>
      <c r="D99" s="41">
        <v>5.0999999999999996</v>
      </c>
      <c r="E99" s="41">
        <v>5</v>
      </c>
      <c r="F99" s="41">
        <v>4.9000000000000004</v>
      </c>
      <c r="G99" s="41">
        <v>4.8</v>
      </c>
      <c r="H99" s="41">
        <v>4.7</v>
      </c>
    </row>
    <row r="100" spans="1:8" s="42" customFormat="1" ht="20.25" customHeight="1" x14ac:dyDescent="0.25">
      <c r="A100" s="114"/>
      <c r="B100" s="117"/>
      <c r="C100" s="40" t="s">
        <v>501</v>
      </c>
      <c r="D100" s="41">
        <v>72.900000000000006</v>
      </c>
      <c r="E100" s="41">
        <v>73.599999999999994</v>
      </c>
      <c r="F100" s="41">
        <v>74.3</v>
      </c>
      <c r="G100" s="41">
        <v>75</v>
      </c>
      <c r="H100" s="41">
        <v>75.8</v>
      </c>
    </row>
    <row r="101" spans="1:8" s="42" customFormat="1" ht="15.75" x14ac:dyDescent="0.25">
      <c r="A101" s="95" t="s">
        <v>502</v>
      </c>
      <c r="B101" s="107" t="s">
        <v>503</v>
      </c>
      <c r="C101" s="44" t="s">
        <v>504</v>
      </c>
      <c r="D101" s="11">
        <v>13.6</v>
      </c>
      <c r="E101" s="11">
        <v>13.5</v>
      </c>
      <c r="F101" s="11">
        <v>13.3</v>
      </c>
      <c r="G101" s="11">
        <v>13.1</v>
      </c>
      <c r="H101" s="11">
        <v>12.9</v>
      </c>
    </row>
    <row r="102" spans="1:8" s="42" customFormat="1" ht="15.75" x14ac:dyDescent="0.25">
      <c r="A102" s="99"/>
      <c r="B102" s="109"/>
      <c r="C102" s="44" t="s">
        <v>505</v>
      </c>
      <c r="D102" s="11">
        <v>22.2</v>
      </c>
      <c r="E102" s="11">
        <v>24</v>
      </c>
      <c r="F102" s="11">
        <v>24</v>
      </c>
      <c r="G102" s="11">
        <v>25</v>
      </c>
      <c r="H102" s="11">
        <v>25</v>
      </c>
    </row>
    <row r="103" spans="1:8" s="42" customFormat="1" ht="31.5" x14ac:dyDescent="0.25">
      <c r="A103" s="96"/>
      <c r="B103" s="108"/>
      <c r="C103" s="44" t="s">
        <v>506</v>
      </c>
      <c r="D103" s="11">
        <v>12</v>
      </c>
      <c r="E103" s="11">
        <v>11.5</v>
      </c>
      <c r="F103" s="11">
        <v>10.9</v>
      </c>
      <c r="G103" s="11">
        <v>10.3</v>
      </c>
      <c r="H103" s="11">
        <v>9.8000000000000007</v>
      </c>
    </row>
    <row r="104" spans="1:8" s="42" customFormat="1" ht="47.25" x14ac:dyDescent="0.25">
      <c r="A104" s="93" t="s">
        <v>507</v>
      </c>
      <c r="B104" s="102" t="s">
        <v>32</v>
      </c>
      <c r="C104" s="44" t="s">
        <v>508</v>
      </c>
      <c r="D104" s="47">
        <v>60</v>
      </c>
      <c r="E104" s="47">
        <v>90</v>
      </c>
      <c r="F104" s="47">
        <v>96</v>
      </c>
      <c r="G104" s="47">
        <v>66</v>
      </c>
      <c r="H104" s="47">
        <v>26</v>
      </c>
    </row>
    <row r="105" spans="1:8" s="42" customFormat="1" ht="47.25" x14ac:dyDescent="0.25">
      <c r="A105" s="93"/>
      <c r="B105" s="102"/>
      <c r="C105" s="44" t="s">
        <v>509</v>
      </c>
      <c r="D105" s="11">
        <v>7</v>
      </c>
      <c r="E105" s="11">
        <v>10</v>
      </c>
      <c r="F105" s="11">
        <v>20</v>
      </c>
      <c r="G105" s="11">
        <v>35</v>
      </c>
      <c r="H105" s="11">
        <v>50</v>
      </c>
    </row>
    <row r="106" spans="1:8" s="42" customFormat="1" ht="63" x14ac:dyDescent="0.25">
      <c r="A106" s="45" t="s">
        <v>510</v>
      </c>
      <c r="B106" s="21" t="s">
        <v>34</v>
      </c>
      <c r="C106" s="44" t="s">
        <v>511</v>
      </c>
      <c r="D106" s="11">
        <v>75</v>
      </c>
      <c r="E106" s="11">
        <v>75</v>
      </c>
      <c r="F106" s="11">
        <v>95.8</v>
      </c>
      <c r="G106" s="11">
        <v>100</v>
      </c>
      <c r="H106" s="11">
        <v>100</v>
      </c>
    </row>
    <row r="107" spans="1:8" ht="51" customHeight="1" x14ac:dyDescent="0.25">
      <c r="A107" s="110" t="s">
        <v>512</v>
      </c>
      <c r="B107" s="111" t="s">
        <v>513</v>
      </c>
      <c r="C107" s="40" t="s">
        <v>514</v>
      </c>
      <c r="D107" s="41">
        <v>32</v>
      </c>
      <c r="E107" s="41">
        <v>33.299999999999997</v>
      </c>
      <c r="F107" s="41">
        <v>33.799999999999997</v>
      </c>
      <c r="G107" s="41">
        <v>34.200000000000003</v>
      </c>
      <c r="H107" s="41" t="s">
        <v>653</v>
      </c>
    </row>
    <row r="108" spans="1:8" ht="37.5" customHeight="1" x14ac:dyDescent="0.25">
      <c r="A108" s="110"/>
      <c r="B108" s="111"/>
      <c r="C108" s="40" t="s">
        <v>515</v>
      </c>
      <c r="D108" s="41">
        <v>13</v>
      </c>
      <c r="E108" s="41">
        <v>13</v>
      </c>
      <c r="F108" s="41">
        <v>13</v>
      </c>
      <c r="G108" s="41">
        <v>13</v>
      </c>
      <c r="H108" s="41" t="s">
        <v>653</v>
      </c>
    </row>
    <row r="109" spans="1:8" ht="37.5" customHeight="1" x14ac:dyDescent="0.25">
      <c r="A109" s="110"/>
      <c r="B109" s="111"/>
      <c r="C109" s="40" t="s">
        <v>516</v>
      </c>
      <c r="D109" s="41">
        <v>85</v>
      </c>
      <c r="E109" s="41">
        <v>90</v>
      </c>
      <c r="F109" s="41">
        <v>90</v>
      </c>
      <c r="G109" s="41">
        <v>90</v>
      </c>
      <c r="H109" s="41" t="s">
        <v>653</v>
      </c>
    </row>
    <row r="110" spans="1:8" ht="15.75" x14ac:dyDescent="0.25">
      <c r="A110" s="93" t="s">
        <v>517</v>
      </c>
      <c r="B110" s="102" t="s">
        <v>181</v>
      </c>
      <c r="C110" s="44" t="s">
        <v>518</v>
      </c>
      <c r="D110" s="11">
        <v>92</v>
      </c>
      <c r="E110" s="11">
        <v>95</v>
      </c>
      <c r="F110" s="11">
        <v>95.5</v>
      </c>
      <c r="G110" s="11">
        <v>96</v>
      </c>
      <c r="H110" s="11" t="s">
        <v>653</v>
      </c>
    </row>
    <row r="111" spans="1:8" ht="15.75" x14ac:dyDescent="0.25">
      <c r="A111" s="93"/>
      <c r="B111" s="102"/>
      <c r="C111" s="44" t="s">
        <v>519</v>
      </c>
      <c r="D111" s="11">
        <v>92.7</v>
      </c>
      <c r="E111" s="11">
        <v>90</v>
      </c>
      <c r="F111" s="11">
        <v>90</v>
      </c>
      <c r="G111" s="11">
        <v>90</v>
      </c>
      <c r="H111" s="11" t="s">
        <v>653</v>
      </c>
    </row>
    <row r="112" spans="1:8" ht="15.75" x14ac:dyDescent="0.25">
      <c r="A112" s="95" t="s">
        <v>520</v>
      </c>
      <c r="B112" s="107" t="s">
        <v>183</v>
      </c>
      <c r="C112" s="58" t="s">
        <v>521</v>
      </c>
      <c r="D112" s="47">
        <v>32</v>
      </c>
      <c r="E112" s="47">
        <v>23</v>
      </c>
      <c r="F112" s="47">
        <v>23</v>
      </c>
      <c r="G112" s="47">
        <v>24</v>
      </c>
      <c r="H112" s="47" t="s">
        <v>653</v>
      </c>
    </row>
    <row r="113" spans="1:8" ht="31.5" x14ac:dyDescent="0.25">
      <c r="A113" s="96"/>
      <c r="B113" s="108"/>
      <c r="C113" s="44" t="s">
        <v>522</v>
      </c>
      <c r="D113" s="11">
        <v>145.5</v>
      </c>
      <c r="E113" s="11">
        <v>161.05000000000001</v>
      </c>
      <c r="F113" s="11">
        <v>174.2</v>
      </c>
      <c r="G113" s="11">
        <v>189.5</v>
      </c>
      <c r="H113" s="11" t="s">
        <v>653</v>
      </c>
    </row>
    <row r="114" spans="1:8" ht="47.25" x14ac:dyDescent="0.25">
      <c r="A114" s="93" t="s">
        <v>523</v>
      </c>
      <c r="B114" s="102" t="s">
        <v>185</v>
      </c>
      <c r="C114" s="44" t="s">
        <v>524</v>
      </c>
      <c r="D114" s="11">
        <v>21.3</v>
      </c>
      <c r="E114" s="11">
        <v>23</v>
      </c>
      <c r="F114" s="11">
        <v>25.6</v>
      </c>
      <c r="G114" s="11">
        <v>27.3</v>
      </c>
      <c r="H114" s="11" t="s">
        <v>653</v>
      </c>
    </row>
    <row r="115" spans="1:8" ht="47.25" x14ac:dyDescent="0.25">
      <c r="A115" s="93"/>
      <c r="B115" s="102"/>
      <c r="C115" s="44" t="s">
        <v>525</v>
      </c>
      <c r="D115" s="11">
        <v>112</v>
      </c>
      <c r="E115" s="11">
        <v>118</v>
      </c>
      <c r="F115" s="11">
        <v>126</v>
      </c>
      <c r="G115" s="11">
        <v>134</v>
      </c>
      <c r="H115" s="11" t="s">
        <v>653</v>
      </c>
    </row>
    <row r="116" spans="1:8" ht="78.75" x14ac:dyDescent="0.25">
      <c r="A116" s="45" t="s">
        <v>526</v>
      </c>
      <c r="B116" s="21" t="s">
        <v>527</v>
      </c>
      <c r="C116" s="44" t="s">
        <v>528</v>
      </c>
      <c r="D116" s="11">
        <v>132.19999999999999</v>
      </c>
      <c r="E116" s="11">
        <v>167.7</v>
      </c>
      <c r="F116" s="11">
        <v>180.9</v>
      </c>
      <c r="G116" s="11">
        <v>195.4</v>
      </c>
      <c r="H116" s="11" t="s">
        <v>653</v>
      </c>
    </row>
    <row r="117" spans="1:8" ht="110.25" x14ac:dyDescent="0.25">
      <c r="A117" s="45" t="s">
        <v>529</v>
      </c>
      <c r="B117" s="21" t="s">
        <v>530</v>
      </c>
      <c r="C117" s="44" t="s">
        <v>531</v>
      </c>
      <c r="D117" s="11">
        <v>98.1</v>
      </c>
      <c r="E117" s="11">
        <v>98</v>
      </c>
      <c r="F117" s="11">
        <v>98</v>
      </c>
      <c r="G117" s="11">
        <v>98</v>
      </c>
      <c r="H117" s="11" t="s">
        <v>653</v>
      </c>
    </row>
    <row r="118" spans="1:8" ht="126" x14ac:dyDescent="0.25">
      <c r="A118" s="45" t="s">
        <v>532</v>
      </c>
      <c r="B118" s="21" t="s">
        <v>533</v>
      </c>
      <c r="C118" s="44" t="s">
        <v>534</v>
      </c>
      <c r="D118" s="47">
        <v>3.2</v>
      </c>
      <c r="E118" s="47">
        <v>3.2</v>
      </c>
      <c r="F118" s="47">
        <v>3.3</v>
      </c>
      <c r="G118" s="47">
        <v>3.5</v>
      </c>
      <c r="H118" s="47" t="s">
        <v>653</v>
      </c>
    </row>
    <row r="119" spans="1:8" s="57" customFormat="1" ht="63" x14ac:dyDescent="0.25">
      <c r="A119" s="45" t="s">
        <v>535</v>
      </c>
      <c r="B119" s="21" t="s">
        <v>325</v>
      </c>
      <c r="C119" s="44" t="s">
        <v>536</v>
      </c>
      <c r="D119" s="11">
        <v>60</v>
      </c>
      <c r="E119" s="11">
        <v>65</v>
      </c>
      <c r="F119" s="11">
        <v>70</v>
      </c>
      <c r="G119" s="11">
        <v>70</v>
      </c>
      <c r="H119" s="47"/>
    </row>
    <row r="120" spans="1:8" s="42" customFormat="1" ht="141.75" x14ac:dyDescent="0.25">
      <c r="A120" s="59" t="s">
        <v>537</v>
      </c>
      <c r="B120" s="60" t="s">
        <v>538</v>
      </c>
      <c r="C120" s="40" t="s">
        <v>539</v>
      </c>
      <c r="D120" s="61">
        <v>6.3</v>
      </c>
      <c r="E120" s="61">
        <v>6.3</v>
      </c>
      <c r="F120" s="61">
        <v>6.3</v>
      </c>
      <c r="G120" s="61">
        <v>6.3</v>
      </c>
      <c r="H120" s="61" t="s">
        <v>653</v>
      </c>
    </row>
    <row r="121" spans="1:8" s="42" customFormat="1" ht="31.5" x14ac:dyDescent="0.25">
      <c r="A121" s="93" t="s">
        <v>540</v>
      </c>
      <c r="B121" s="102" t="s">
        <v>541</v>
      </c>
      <c r="C121" s="44" t="s">
        <v>542</v>
      </c>
      <c r="D121" s="50">
        <v>540</v>
      </c>
      <c r="E121" s="50">
        <v>540</v>
      </c>
      <c r="F121" s="47">
        <v>540</v>
      </c>
      <c r="G121" s="47">
        <v>540</v>
      </c>
      <c r="H121" s="47" t="s">
        <v>653</v>
      </c>
    </row>
    <row r="122" spans="1:8" s="42" customFormat="1" ht="15.75" x14ac:dyDescent="0.25">
      <c r="A122" s="93"/>
      <c r="B122" s="102"/>
      <c r="C122" s="44" t="s">
        <v>543</v>
      </c>
      <c r="D122" s="11">
        <v>4504</v>
      </c>
      <c r="E122" s="11">
        <v>4504</v>
      </c>
      <c r="F122" s="11">
        <v>4504</v>
      </c>
      <c r="G122" s="11">
        <v>4504</v>
      </c>
      <c r="H122" s="11" t="s">
        <v>653</v>
      </c>
    </row>
    <row r="123" spans="1:8" s="42" customFormat="1" ht="63" x14ac:dyDescent="0.25">
      <c r="A123" s="45" t="s">
        <v>544</v>
      </c>
      <c r="B123" s="21" t="s">
        <v>545</v>
      </c>
      <c r="C123" s="44" t="s">
        <v>546</v>
      </c>
      <c r="D123" s="11">
        <v>175.7</v>
      </c>
      <c r="E123" s="11">
        <v>175.7</v>
      </c>
      <c r="F123" s="11">
        <v>175.7</v>
      </c>
      <c r="G123" s="11">
        <v>391.4</v>
      </c>
      <c r="H123" s="11" t="s">
        <v>653</v>
      </c>
    </row>
    <row r="124" spans="1:8" s="42" customFormat="1" ht="47.25" x14ac:dyDescent="0.25">
      <c r="A124" s="45" t="s">
        <v>547</v>
      </c>
      <c r="B124" s="21" t="s">
        <v>548</v>
      </c>
      <c r="C124" s="44" t="s">
        <v>549</v>
      </c>
      <c r="D124" s="11">
        <v>7.7</v>
      </c>
      <c r="E124" s="11">
        <v>19.8</v>
      </c>
      <c r="F124" s="11">
        <v>20.8</v>
      </c>
      <c r="G124" s="11">
        <v>21.8</v>
      </c>
      <c r="H124" s="11" t="s">
        <v>653</v>
      </c>
    </row>
    <row r="125" spans="1:8" s="42" customFormat="1" ht="94.5" x14ac:dyDescent="0.25">
      <c r="A125" s="45" t="s">
        <v>550</v>
      </c>
      <c r="B125" s="21" t="s">
        <v>551</v>
      </c>
      <c r="C125" s="44" t="s">
        <v>552</v>
      </c>
      <c r="D125" s="11">
        <v>25.4</v>
      </c>
      <c r="E125" s="11">
        <v>25.5</v>
      </c>
      <c r="F125" s="11">
        <v>27.5</v>
      </c>
      <c r="G125" s="11">
        <v>29.5</v>
      </c>
      <c r="H125" s="11" t="s">
        <v>653</v>
      </c>
    </row>
    <row r="126" spans="1:8" s="42" customFormat="1" ht="78.75" x14ac:dyDescent="0.25">
      <c r="A126" s="62" t="s">
        <v>553</v>
      </c>
      <c r="B126" s="63" t="s">
        <v>554</v>
      </c>
      <c r="C126" s="64" t="s">
        <v>555</v>
      </c>
      <c r="D126" s="65">
        <v>50000</v>
      </c>
      <c r="E126" s="65">
        <v>51857.9</v>
      </c>
      <c r="F126" s="65">
        <v>53646.3</v>
      </c>
      <c r="G126" s="65">
        <v>54599.9</v>
      </c>
      <c r="H126" s="65">
        <v>57009.5</v>
      </c>
    </row>
    <row r="127" spans="1:8" s="42" customFormat="1" ht="63" x14ac:dyDescent="0.25">
      <c r="A127" s="45" t="s">
        <v>556</v>
      </c>
      <c r="B127" s="21" t="s">
        <v>204</v>
      </c>
      <c r="C127" s="44" t="s">
        <v>557</v>
      </c>
      <c r="D127" s="11">
        <v>89</v>
      </c>
      <c r="E127" s="11">
        <v>91</v>
      </c>
      <c r="F127" s="11">
        <v>93</v>
      </c>
      <c r="G127" s="11">
        <v>95</v>
      </c>
      <c r="H127" s="11">
        <v>96</v>
      </c>
    </row>
    <row r="128" spans="1:8" s="42" customFormat="1" ht="63" x14ac:dyDescent="0.25">
      <c r="A128" s="45" t="s">
        <v>558</v>
      </c>
      <c r="B128" s="21" t="s">
        <v>559</v>
      </c>
      <c r="C128" s="44" t="s">
        <v>560</v>
      </c>
      <c r="D128" s="11">
        <v>26</v>
      </c>
      <c r="E128" s="11">
        <v>4</v>
      </c>
      <c r="F128" s="11">
        <v>4</v>
      </c>
      <c r="G128" s="11">
        <v>2</v>
      </c>
      <c r="H128" s="11">
        <v>2</v>
      </c>
    </row>
    <row r="129" spans="1:8" s="42" customFormat="1" ht="63" x14ac:dyDescent="0.25">
      <c r="A129" s="45" t="s">
        <v>561</v>
      </c>
      <c r="B129" s="21" t="s">
        <v>208</v>
      </c>
      <c r="C129" s="44" t="s">
        <v>562</v>
      </c>
      <c r="D129" s="11">
        <v>1540</v>
      </c>
      <c r="E129" s="11">
        <v>1560</v>
      </c>
      <c r="F129" s="11">
        <v>1590</v>
      </c>
      <c r="G129" s="11">
        <v>1620</v>
      </c>
      <c r="H129" s="11">
        <v>1650</v>
      </c>
    </row>
    <row r="130" spans="1:8" s="42" customFormat="1" ht="173.25" x14ac:dyDescent="0.25">
      <c r="A130" s="45" t="s">
        <v>563</v>
      </c>
      <c r="B130" s="21" t="s">
        <v>564</v>
      </c>
      <c r="C130" s="44" t="s">
        <v>565</v>
      </c>
      <c r="D130" s="11">
        <v>18.5</v>
      </c>
      <c r="E130" s="11">
        <v>18</v>
      </c>
      <c r="F130" s="11">
        <v>17.5</v>
      </c>
      <c r="G130" s="11">
        <v>17</v>
      </c>
      <c r="H130" s="11">
        <v>16.5</v>
      </c>
    </row>
    <row r="131" spans="1:8" s="42" customFormat="1" ht="63" x14ac:dyDescent="0.25">
      <c r="A131" s="45" t="s">
        <v>566</v>
      </c>
      <c r="B131" s="21" t="s">
        <v>567</v>
      </c>
      <c r="C131" s="44" t="s">
        <v>568</v>
      </c>
      <c r="D131" s="11">
        <v>11</v>
      </c>
      <c r="E131" s="11">
        <v>13</v>
      </c>
      <c r="F131" s="11">
        <v>15</v>
      </c>
      <c r="G131" s="11">
        <v>18</v>
      </c>
      <c r="H131" s="11">
        <v>20</v>
      </c>
    </row>
    <row r="132" spans="1:8" s="42" customFormat="1" ht="47.25" x14ac:dyDescent="0.25">
      <c r="A132" s="103" t="s">
        <v>569</v>
      </c>
      <c r="B132" s="105" t="s">
        <v>570</v>
      </c>
      <c r="C132" s="40" t="s">
        <v>571</v>
      </c>
      <c r="D132" s="61">
        <v>103.9</v>
      </c>
      <c r="E132" s="61">
        <v>84.5</v>
      </c>
      <c r="F132" s="61">
        <v>116.4</v>
      </c>
      <c r="G132" s="61">
        <v>100.9</v>
      </c>
      <c r="H132" s="61">
        <v>100.4</v>
      </c>
    </row>
    <row r="133" spans="1:8" s="42" customFormat="1" ht="47.25" x14ac:dyDescent="0.25">
      <c r="A133" s="104"/>
      <c r="B133" s="106"/>
      <c r="C133" s="40" t="s">
        <v>572</v>
      </c>
      <c r="D133" s="61">
        <v>98.3</v>
      </c>
      <c r="E133" s="61">
        <v>80</v>
      </c>
      <c r="F133" s="61">
        <v>103</v>
      </c>
      <c r="G133" s="61">
        <v>103.5</v>
      </c>
      <c r="H133" s="61">
        <v>104</v>
      </c>
    </row>
    <row r="134" spans="1:8" s="42" customFormat="1" ht="31.5" x14ac:dyDescent="0.25">
      <c r="A134" s="95" t="s">
        <v>573</v>
      </c>
      <c r="B134" s="97" t="s">
        <v>574</v>
      </c>
      <c r="C134" s="44" t="s">
        <v>575</v>
      </c>
      <c r="D134" s="66">
        <v>5825.8</v>
      </c>
      <c r="E134" s="66">
        <v>3181.1</v>
      </c>
      <c r="F134" s="66">
        <v>3267.9</v>
      </c>
      <c r="G134" s="66">
        <v>3325.7</v>
      </c>
      <c r="H134" s="66">
        <v>3359</v>
      </c>
    </row>
    <row r="135" spans="1:8" s="42" customFormat="1" ht="15.75" x14ac:dyDescent="0.25">
      <c r="A135" s="99"/>
      <c r="B135" s="100"/>
      <c r="C135" s="44" t="s">
        <v>576</v>
      </c>
      <c r="D135" s="66">
        <v>1008.1</v>
      </c>
      <c r="E135" s="66">
        <v>817.7</v>
      </c>
      <c r="F135" s="66">
        <v>827.3</v>
      </c>
      <c r="G135" s="66">
        <v>865.8</v>
      </c>
      <c r="H135" s="66">
        <v>865.8</v>
      </c>
    </row>
    <row r="136" spans="1:8" s="42" customFormat="1" ht="15.75" x14ac:dyDescent="0.25">
      <c r="A136" s="99"/>
      <c r="B136" s="100"/>
      <c r="C136" s="44" t="s">
        <v>577</v>
      </c>
      <c r="D136" s="66">
        <v>961</v>
      </c>
      <c r="E136" s="66">
        <v>963</v>
      </c>
      <c r="F136" s="66">
        <v>964</v>
      </c>
      <c r="G136" s="66">
        <v>965</v>
      </c>
      <c r="H136" s="66">
        <v>966</v>
      </c>
    </row>
    <row r="137" spans="1:8" s="42" customFormat="1" ht="15.75" x14ac:dyDescent="0.25">
      <c r="A137" s="99"/>
      <c r="B137" s="100"/>
      <c r="C137" s="44" t="s">
        <v>578</v>
      </c>
      <c r="D137" s="66">
        <v>52.4</v>
      </c>
      <c r="E137" s="66">
        <v>52</v>
      </c>
      <c r="F137" s="66">
        <v>57.4</v>
      </c>
      <c r="G137" s="66">
        <v>57.4</v>
      </c>
      <c r="H137" s="66">
        <v>57.4</v>
      </c>
    </row>
    <row r="138" spans="1:8" s="42" customFormat="1" ht="15.75" x14ac:dyDescent="0.25">
      <c r="A138" s="96"/>
      <c r="B138" s="98"/>
      <c r="C138" s="44" t="s">
        <v>579</v>
      </c>
      <c r="D138" s="66">
        <v>5050</v>
      </c>
      <c r="E138" s="66">
        <v>5075</v>
      </c>
      <c r="F138" s="66">
        <v>5100</v>
      </c>
      <c r="G138" s="66">
        <v>5125</v>
      </c>
      <c r="H138" s="66">
        <v>5150</v>
      </c>
    </row>
    <row r="139" spans="1:8" s="42" customFormat="1" ht="94.5" x14ac:dyDescent="0.25">
      <c r="A139" s="55" t="s">
        <v>580</v>
      </c>
      <c r="B139" s="67" t="s">
        <v>581</v>
      </c>
      <c r="C139" s="44" t="s">
        <v>582</v>
      </c>
      <c r="D139" s="49">
        <v>11700</v>
      </c>
      <c r="E139" s="49">
        <v>7250</v>
      </c>
      <c r="F139" s="49">
        <v>8050</v>
      </c>
      <c r="G139" s="49">
        <v>9020</v>
      </c>
      <c r="H139" s="49">
        <v>9200</v>
      </c>
    </row>
    <row r="140" spans="1:8" s="42" customFormat="1" ht="78.75" x14ac:dyDescent="0.25">
      <c r="A140" s="45" t="s">
        <v>583</v>
      </c>
      <c r="B140" s="23" t="s">
        <v>252</v>
      </c>
      <c r="C140" s="44" t="s">
        <v>584</v>
      </c>
      <c r="D140" s="66">
        <v>14349.9</v>
      </c>
      <c r="E140" s="66">
        <v>7600</v>
      </c>
      <c r="F140" s="66">
        <v>8434.5499999999993</v>
      </c>
      <c r="G140" s="66">
        <v>6000</v>
      </c>
      <c r="H140" s="66">
        <v>4500</v>
      </c>
    </row>
    <row r="141" spans="1:8" s="42" customFormat="1" ht="31.5" x14ac:dyDescent="0.25">
      <c r="A141" s="93" t="s">
        <v>585</v>
      </c>
      <c r="B141" s="94" t="s">
        <v>586</v>
      </c>
      <c r="C141" s="44" t="s">
        <v>587</v>
      </c>
      <c r="D141" s="49">
        <v>1</v>
      </c>
      <c r="E141" s="49">
        <v>1</v>
      </c>
      <c r="F141" s="49">
        <v>1</v>
      </c>
      <c r="G141" s="49">
        <v>1</v>
      </c>
      <c r="H141" s="49" t="s">
        <v>418</v>
      </c>
    </row>
    <row r="142" spans="1:8" s="42" customFormat="1" ht="15.75" x14ac:dyDescent="0.25">
      <c r="A142" s="93"/>
      <c r="B142" s="94"/>
      <c r="C142" s="44" t="s">
        <v>588</v>
      </c>
      <c r="D142" s="68">
        <v>15.582000000000001</v>
      </c>
      <c r="E142" s="68">
        <v>5</v>
      </c>
      <c r="F142" s="68">
        <v>6.48</v>
      </c>
      <c r="G142" s="68">
        <v>6.5</v>
      </c>
      <c r="H142" s="68">
        <v>36.1</v>
      </c>
    </row>
    <row r="143" spans="1:8" s="42" customFormat="1" ht="15.75" x14ac:dyDescent="0.25">
      <c r="A143" s="93" t="s">
        <v>589</v>
      </c>
      <c r="B143" s="94" t="s">
        <v>256</v>
      </c>
      <c r="C143" s="44" t="s">
        <v>590</v>
      </c>
      <c r="D143" s="49">
        <v>797</v>
      </c>
      <c r="E143" s="49">
        <v>810</v>
      </c>
      <c r="F143" s="49">
        <v>820</v>
      </c>
      <c r="G143" s="49">
        <v>830</v>
      </c>
      <c r="H143" s="49">
        <v>840</v>
      </c>
    </row>
    <row r="144" spans="1:8" s="42" customFormat="1" ht="47.25" x14ac:dyDescent="0.25">
      <c r="A144" s="93"/>
      <c r="B144" s="94"/>
      <c r="C144" s="44" t="s">
        <v>591</v>
      </c>
      <c r="D144" s="68">
        <v>100</v>
      </c>
      <c r="E144" s="68">
        <v>100</v>
      </c>
      <c r="F144" s="68">
        <v>100</v>
      </c>
      <c r="G144" s="68">
        <v>100</v>
      </c>
      <c r="H144" s="68">
        <v>100</v>
      </c>
    </row>
    <row r="145" spans="1:8" ht="94.5" x14ac:dyDescent="0.25">
      <c r="A145" s="69" t="s">
        <v>592</v>
      </c>
      <c r="B145" s="70" t="s">
        <v>593</v>
      </c>
      <c r="C145" s="40" t="s">
        <v>594</v>
      </c>
      <c r="D145" s="61">
        <v>30.6</v>
      </c>
      <c r="E145" s="61">
        <v>30.1</v>
      </c>
      <c r="F145" s="61">
        <v>29.9</v>
      </c>
      <c r="G145" s="61">
        <v>29.5</v>
      </c>
      <c r="H145" s="61" t="s">
        <v>653</v>
      </c>
    </row>
    <row r="146" spans="1:8" s="57" customFormat="1" ht="47.25" x14ac:dyDescent="0.25">
      <c r="A146" s="74" t="s">
        <v>595</v>
      </c>
      <c r="B146" s="23" t="s">
        <v>264</v>
      </c>
      <c r="C146" s="44" t="s">
        <v>596</v>
      </c>
      <c r="D146" s="66" t="s">
        <v>418</v>
      </c>
      <c r="E146" s="66">
        <v>627</v>
      </c>
      <c r="F146" s="66">
        <v>227</v>
      </c>
      <c r="G146" s="66">
        <v>250</v>
      </c>
      <c r="H146" s="66" t="s">
        <v>653</v>
      </c>
    </row>
    <row r="147" spans="1:8" ht="47.25" x14ac:dyDescent="0.25">
      <c r="A147" s="93" t="s">
        <v>597</v>
      </c>
      <c r="B147" s="94" t="s">
        <v>266</v>
      </c>
      <c r="C147" s="44" t="s">
        <v>598</v>
      </c>
      <c r="D147" s="44" t="s">
        <v>713</v>
      </c>
      <c r="E147" s="44" t="s">
        <v>715</v>
      </c>
      <c r="F147" s="66" t="s">
        <v>714</v>
      </c>
      <c r="G147" s="66" t="s">
        <v>716</v>
      </c>
      <c r="H147" s="66" t="s">
        <v>653</v>
      </c>
    </row>
    <row r="148" spans="1:8" ht="47.25" x14ac:dyDescent="0.25">
      <c r="A148" s="93"/>
      <c r="B148" s="101"/>
      <c r="C148" s="44" t="s">
        <v>599</v>
      </c>
      <c r="D148" s="66">
        <v>26.9</v>
      </c>
      <c r="E148" s="66">
        <v>30.8</v>
      </c>
      <c r="F148" s="66">
        <v>34.299999999999997</v>
      </c>
      <c r="G148" s="66">
        <v>40</v>
      </c>
      <c r="H148" s="66" t="s">
        <v>653</v>
      </c>
    </row>
    <row r="149" spans="1:8" ht="31.5" x14ac:dyDescent="0.25">
      <c r="A149" s="85" t="s">
        <v>600</v>
      </c>
      <c r="B149" s="86" t="s">
        <v>601</v>
      </c>
      <c r="C149" s="40" t="s">
        <v>602</v>
      </c>
      <c r="D149" s="61">
        <v>91</v>
      </c>
      <c r="E149" s="61">
        <v>91</v>
      </c>
      <c r="F149" s="61">
        <v>91</v>
      </c>
      <c r="G149" s="61">
        <v>91</v>
      </c>
      <c r="H149" s="61" t="s">
        <v>653</v>
      </c>
    </row>
    <row r="150" spans="1:8" ht="31.5" x14ac:dyDescent="0.25">
      <c r="A150" s="85"/>
      <c r="B150" s="86"/>
      <c r="C150" s="40" t="s">
        <v>603</v>
      </c>
      <c r="D150" s="61" t="s">
        <v>717</v>
      </c>
      <c r="E150" s="61" t="s">
        <v>718</v>
      </c>
      <c r="F150" s="61" t="s">
        <v>604</v>
      </c>
      <c r="G150" s="61" t="s">
        <v>719</v>
      </c>
      <c r="H150" s="61" t="s">
        <v>653</v>
      </c>
    </row>
    <row r="151" spans="1:8" s="42" customFormat="1" ht="78.75" x14ac:dyDescent="0.25">
      <c r="A151" s="45" t="s">
        <v>605</v>
      </c>
      <c r="B151" s="23" t="s">
        <v>269</v>
      </c>
      <c r="C151" s="44" t="s">
        <v>606</v>
      </c>
      <c r="D151" s="66">
        <v>50</v>
      </c>
      <c r="E151" s="66">
        <v>50</v>
      </c>
      <c r="F151" s="66">
        <v>50</v>
      </c>
      <c r="G151" s="66">
        <v>50</v>
      </c>
      <c r="H151" s="66" t="s">
        <v>653</v>
      </c>
    </row>
    <row r="152" spans="1:8" s="42" customFormat="1" ht="31.5" x14ac:dyDescent="0.25">
      <c r="A152" s="93" t="s">
        <v>607</v>
      </c>
      <c r="B152" s="94" t="s">
        <v>271</v>
      </c>
      <c r="C152" s="44" t="s">
        <v>608</v>
      </c>
      <c r="D152" s="66" t="s">
        <v>609</v>
      </c>
      <c r="E152" s="66" t="s">
        <v>609</v>
      </c>
      <c r="F152" s="66" t="s">
        <v>609</v>
      </c>
      <c r="G152" s="66" t="s">
        <v>609</v>
      </c>
      <c r="H152" s="66" t="s">
        <v>653</v>
      </c>
    </row>
    <row r="153" spans="1:8" s="42" customFormat="1" ht="31.5" x14ac:dyDescent="0.25">
      <c r="A153" s="93"/>
      <c r="B153" s="101"/>
      <c r="C153" s="44" t="s">
        <v>610</v>
      </c>
      <c r="D153" s="66" t="s">
        <v>720</v>
      </c>
      <c r="E153" s="66" t="s">
        <v>721</v>
      </c>
      <c r="F153" s="66" t="s">
        <v>611</v>
      </c>
      <c r="G153" s="66" t="s">
        <v>722</v>
      </c>
      <c r="H153" s="66" t="s">
        <v>653</v>
      </c>
    </row>
    <row r="154" spans="1:8" s="42" customFormat="1" ht="94.5" x14ac:dyDescent="0.25">
      <c r="A154" s="45" t="s">
        <v>612</v>
      </c>
      <c r="B154" s="23" t="s">
        <v>613</v>
      </c>
      <c r="C154" s="44" t="s">
        <v>606</v>
      </c>
      <c r="D154" s="66" t="s">
        <v>614</v>
      </c>
      <c r="E154" s="66" t="s">
        <v>614</v>
      </c>
      <c r="F154" s="66" t="s">
        <v>614</v>
      </c>
      <c r="G154" s="66" t="s">
        <v>614</v>
      </c>
      <c r="H154" s="66" t="s">
        <v>653</v>
      </c>
    </row>
    <row r="155" spans="1:8" ht="31.5" x14ac:dyDescent="0.25">
      <c r="A155" s="85" t="s">
        <v>615</v>
      </c>
      <c r="B155" s="86" t="s">
        <v>616</v>
      </c>
      <c r="C155" s="40" t="s">
        <v>617</v>
      </c>
      <c r="D155" s="40" t="s">
        <v>723</v>
      </c>
      <c r="E155" s="40" t="s">
        <v>696</v>
      </c>
      <c r="F155" s="61" t="s">
        <v>618</v>
      </c>
      <c r="G155" s="61" t="s">
        <v>724</v>
      </c>
      <c r="H155" s="61" t="s">
        <v>653</v>
      </c>
    </row>
    <row r="156" spans="1:8" ht="31.5" x14ac:dyDescent="0.25">
      <c r="A156" s="85"/>
      <c r="B156" s="86"/>
      <c r="C156" s="40" t="s">
        <v>619</v>
      </c>
      <c r="D156" s="40" t="s">
        <v>697</v>
      </c>
      <c r="E156" s="40" t="s">
        <v>698</v>
      </c>
      <c r="F156" s="61" t="s">
        <v>620</v>
      </c>
      <c r="G156" s="61" t="s">
        <v>725</v>
      </c>
      <c r="H156" s="61" t="s">
        <v>653</v>
      </c>
    </row>
    <row r="157" spans="1:8" ht="31.5" x14ac:dyDescent="0.25">
      <c r="A157" s="85"/>
      <c r="B157" s="86"/>
      <c r="C157" s="40" t="s">
        <v>621</v>
      </c>
      <c r="D157" s="61">
        <v>35</v>
      </c>
      <c r="E157" s="61">
        <v>36</v>
      </c>
      <c r="F157" s="61">
        <v>37</v>
      </c>
      <c r="G157" s="61">
        <v>38</v>
      </c>
      <c r="H157" s="61" t="s">
        <v>653</v>
      </c>
    </row>
    <row r="158" spans="1:8" s="42" customFormat="1" ht="110.25" x14ac:dyDescent="0.25">
      <c r="A158" s="45" t="s">
        <v>622</v>
      </c>
      <c r="B158" s="23" t="s">
        <v>275</v>
      </c>
      <c r="C158" s="44" t="s">
        <v>623</v>
      </c>
      <c r="D158" s="66">
        <v>3.8</v>
      </c>
      <c r="E158" s="66">
        <v>3.7</v>
      </c>
      <c r="F158" s="66">
        <v>3.6</v>
      </c>
      <c r="G158" s="66">
        <v>3.5</v>
      </c>
      <c r="H158" s="66" t="s">
        <v>653</v>
      </c>
    </row>
    <row r="159" spans="1:8" s="42" customFormat="1" ht="31.5" x14ac:dyDescent="0.25">
      <c r="A159" s="93" t="s">
        <v>624</v>
      </c>
      <c r="B159" s="94" t="s">
        <v>625</v>
      </c>
      <c r="C159" s="44" t="s">
        <v>626</v>
      </c>
      <c r="D159" s="66" t="s">
        <v>699</v>
      </c>
      <c r="E159" s="66" t="s">
        <v>700</v>
      </c>
      <c r="F159" s="66" t="s">
        <v>627</v>
      </c>
      <c r="G159" s="66" t="s">
        <v>726</v>
      </c>
      <c r="H159" s="66" t="s">
        <v>653</v>
      </c>
    </row>
    <row r="160" spans="1:8" s="42" customFormat="1" ht="31.5" x14ac:dyDescent="0.25">
      <c r="A160" s="93"/>
      <c r="B160" s="94"/>
      <c r="C160" s="44" t="s">
        <v>628</v>
      </c>
      <c r="D160" s="66" t="s">
        <v>701</v>
      </c>
      <c r="E160" s="66" t="s">
        <v>609</v>
      </c>
      <c r="F160" s="66" t="s">
        <v>609</v>
      </c>
      <c r="G160" s="66" t="s">
        <v>609</v>
      </c>
      <c r="H160" s="66" t="s">
        <v>653</v>
      </c>
    </row>
    <row r="161" spans="1:8" s="42" customFormat="1" ht="110.25" x14ac:dyDescent="0.25">
      <c r="A161" s="45" t="s">
        <v>629</v>
      </c>
      <c r="B161" s="23" t="s">
        <v>630</v>
      </c>
      <c r="C161" s="44" t="s">
        <v>631</v>
      </c>
      <c r="D161" s="49">
        <v>982</v>
      </c>
      <c r="E161" s="49">
        <v>1370</v>
      </c>
      <c r="F161" s="49">
        <v>1365</v>
      </c>
      <c r="G161" s="49">
        <v>1350</v>
      </c>
      <c r="H161" s="66" t="s">
        <v>653</v>
      </c>
    </row>
    <row r="162" spans="1:8" s="42" customFormat="1" ht="63" x14ac:dyDescent="0.25">
      <c r="A162" s="45" t="s">
        <v>632</v>
      </c>
      <c r="B162" s="23" t="s">
        <v>280</v>
      </c>
      <c r="C162" s="44" t="s">
        <v>633</v>
      </c>
      <c r="D162" s="49">
        <v>1681</v>
      </c>
      <c r="E162" s="49">
        <v>1450</v>
      </c>
      <c r="F162" s="49">
        <v>1500</v>
      </c>
      <c r="G162" s="49">
        <v>1550</v>
      </c>
      <c r="H162" s="66" t="s">
        <v>653</v>
      </c>
    </row>
    <row r="163" spans="1:8" ht="94.5" x14ac:dyDescent="0.25">
      <c r="A163" s="69" t="s">
        <v>634</v>
      </c>
      <c r="B163" s="70" t="s">
        <v>635</v>
      </c>
      <c r="C163" s="40" t="s">
        <v>636</v>
      </c>
      <c r="D163" s="61">
        <v>100</v>
      </c>
      <c r="E163" s="61">
        <v>100</v>
      </c>
      <c r="F163" s="61">
        <v>100</v>
      </c>
      <c r="G163" s="61">
        <v>100</v>
      </c>
      <c r="H163" s="61" t="s">
        <v>653</v>
      </c>
    </row>
    <row r="164" spans="1:8" s="42" customFormat="1" ht="47.25" x14ac:dyDescent="0.25">
      <c r="A164" s="45" t="s">
        <v>637</v>
      </c>
      <c r="B164" s="23" t="s">
        <v>638</v>
      </c>
      <c r="C164" s="44" t="s">
        <v>639</v>
      </c>
      <c r="D164" s="11">
        <v>100</v>
      </c>
      <c r="E164" s="11">
        <v>100</v>
      </c>
      <c r="F164" s="11">
        <v>100</v>
      </c>
      <c r="G164" s="11">
        <v>100</v>
      </c>
      <c r="H164" s="11" t="s">
        <v>653</v>
      </c>
    </row>
    <row r="165" spans="1:8" s="42" customFormat="1" ht="94.5" x14ac:dyDescent="0.25">
      <c r="A165" s="45" t="s">
        <v>640</v>
      </c>
      <c r="B165" s="23" t="s">
        <v>284</v>
      </c>
      <c r="C165" s="44" t="s">
        <v>641</v>
      </c>
      <c r="D165" s="11">
        <v>100</v>
      </c>
      <c r="E165" s="11">
        <v>100</v>
      </c>
      <c r="F165" s="11">
        <v>100</v>
      </c>
      <c r="G165" s="11">
        <v>100</v>
      </c>
      <c r="H165" s="11" t="s">
        <v>653</v>
      </c>
    </row>
    <row r="166" spans="1:8" s="42" customFormat="1" ht="126" x14ac:dyDescent="0.25">
      <c r="A166" s="45" t="s">
        <v>642</v>
      </c>
      <c r="B166" s="23" t="s">
        <v>286</v>
      </c>
      <c r="C166" s="44" t="s">
        <v>643</v>
      </c>
      <c r="D166" s="11">
        <v>73.3</v>
      </c>
      <c r="E166" s="11">
        <v>50</v>
      </c>
      <c r="F166" s="11">
        <v>50</v>
      </c>
      <c r="G166" s="11">
        <v>50</v>
      </c>
      <c r="H166" s="11" t="s">
        <v>653</v>
      </c>
    </row>
    <row r="167" spans="1:8" s="42" customFormat="1" ht="47.25" x14ac:dyDescent="0.25">
      <c r="A167" s="95" t="s">
        <v>644</v>
      </c>
      <c r="B167" s="97" t="s">
        <v>288</v>
      </c>
      <c r="C167" s="44" t="s">
        <v>645</v>
      </c>
      <c r="D167" s="11">
        <v>100</v>
      </c>
      <c r="E167" s="11">
        <v>100</v>
      </c>
      <c r="F167" s="11">
        <v>100</v>
      </c>
      <c r="G167" s="11">
        <v>100</v>
      </c>
      <c r="H167" s="11" t="s">
        <v>653</v>
      </c>
    </row>
    <row r="168" spans="1:8" s="42" customFormat="1" ht="47.25" x14ac:dyDescent="0.25">
      <c r="A168" s="96"/>
      <c r="B168" s="98"/>
      <c r="C168" s="44" t="s">
        <v>646</v>
      </c>
      <c r="D168" s="11">
        <v>100</v>
      </c>
      <c r="E168" s="11">
        <v>100</v>
      </c>
      <c r="F168" s="11">
        <v>100</v>
      </c>
      <c r="G168" s="11">
        <v>100</v>
      </c>
      <c r="H168" s="11" t="s">
        <v>653</v>
      </c>
    </row>
    <row r="169" spans="1:8" s="42" customFormat="1" ht="63" x14ac:dyDescent="0.25">
      <c r="A169" s="52" t="s">
        <v>647</v>
      </c>
      <c r="B169" s="71" t="s">
        <v>648</v>
      </c>
      <c r="C169" s="44" t="s">
        <v>649</v>
      </c>
      <c r="D169" s="46">
        <v>20000</v>
      </c>
      <c r="E169" s="46">
        <v>20000</v>
      </c>
      <c r="F169" s="46">
        <v>20000</v>
      </c>
      <c r="G169" s="46">
        <v>20000</v>
      </c>
      <c r="H169" s="46" t="s">
        <v>653</v>
      </c>
    </row>
    <row r="170" spans="1:8" s="42" customFormat="1" ht="78.75" x14ac:dyDescent="0.25">
      <c r="A170" s="69" t="s">
        <v>650</v>
      </c>
      <c r="B170" s="70" t="s">
        <v>651</v>
      </c>
      <c r="C170" s="40" t="s">
        <v>652</v>
      </c>
      <c r="D170" s="61">
        <v>474.2</v>
      </c>
      <c r="E170" s="61">
        <v>480</v>
      </c>
      <c r="F170" s="72" t="s">
        <v>653</v>
      </c>
      <c r="G170" s="72" t="s">
        <v>653</v>
      </c>
      <c r="H170" s="72" t="s">
        <v>653</v>
      </c>
    </row>
    <row r="171" spans="1:8" s="42" customFormat="1" ht="63" x14ac:dyDescent="0.25">
      <c r="A171" s="45" t="s">
        <v>654</v>
      </c>
      <c r="B171" s="21" t="s">
        <v>655</v>
      </c>
      <c r="C171" s="44" t="s">
        <v>656</v>
      </c>
      <c r="D171" s="66">
        <v>108.5</v>
      </c>
      <c r="E171" s="66">
        <v>105</v>
      </c>
      <c r="F171" s="45" t="s">
        <v>653</v>
      </c>
      <c r="G171" s="45" t="s">
        <v>653</v>
      </c>
      <c r="H171" s="45" t="s">
        <v>653</v>
      </c>
    </row>
    <row r="172" spans="1:8" s="42" customFormat="1" ht="63" x14ac:dyDescent="0.25">
      <c r="A172" s="45" t="s">
        <v>657</v>
      </c>
      <c r="B172" s="21" t="s">
        <v>658</v>
      </c>
      <c r="C172" s="44" t="s">
        <v>659</v>
      </c>
      <c r="D172" s="66">
        <v>20.6</v>
      </c>
      <c r="E172" s="66">
        <v>20.8</v>
      </c>
      <c r="F172" s="45" t="s">
        <v>653</v>
      </c>
      <c r="G172" s="45" t="s">
        <v>653</v>
      </c>
      <c r="H172" s="45" t="s">
        <v>653</v>
      </c>
    </row>
    <row r="173" spans="1:8" s="42" customFormat="1" ht="63" x14ac:dyDescent="0.25">
      <c r="A173" s="45" t="s">
        <v>660</v>
      </c>
      <c r="B173" s="21" t="s">
        <v>661</v>
      </c>
      <c r="C173" s="44" t="s">
        <v>662</v>
      </c>
      <c r="D173" s="66">
        <v>8.6</v>
      </c>
      <c r="E173" s="66">
        <v>9.1999999999999993</v>
      </c>
      <c r="F173" s="45" t="s">
        <v>653</v>
      </c>
      <c r="G173" s="45" t="s">
        <v>653</v>
      </c>
      <c r="H173" s="45" t="s">
        <v>653</v>
      </c>
    </row>
    <row r="174" spans="1:8" s="42" customFormat="1" ht="31.5" x14ac:dyDescent="0.25">
      <c r="A174" s="45" t="s">
        <v>663</v>
      </c>
      <c r="B174" s="21" t="s">
        <v>664</v>
      </c>
      <c r="C174" s="44" t="s">
        <v>665</v>
      </c>
      <c r="D174" s="46">
        <v>2558</v>
      </c>
      <c r="E174" s="46">
        <v>2650</v>
      </c>
      <c r="F174" s="45" t="s">
        <v>653</v>
      </c>
      <c r="G174" s="45" t="s">
        <v>653</v>
      </c>
      <c r="H174" s="45" t="s">
        <v>653</v>
      </c>
    </row>
    <row r="175" spans="1:8" s="42" customFormat="1" ht="78.75" x14ac:dyDescent="0.25">
      <c r="A175" s="45" t="s">
        <v>666</v>
      </c>
      <c r="B175" s="21" t="s">
        <v>667</v>
      </c>
      <c r="C175" s="44" t="s">
        <v>668</v>
      </c>
      <c r="D175" s="66">
        <v>94.3</v>
      </c>
      <c r="E175" s="66">
        <v>92</v>
      </c>
      <c r="F175" s="45" t="s">
        <v>653</v>
      </c>
      <c r="G175" s="45" t="s">
        <v>653</v>
      </c>
      <c r="H175" s="45" t="s">
        <v>653</v>
      </c>
    </row>
    <row r="176" spans="1:8" s="42" customFormat="1" ht="78.75" x14ac:dyDescent="0.25">
      <c r="A176" s="45" t="s">
        <v>669</v>
      </c>
      <c r="B176" s="21" t="s">
        <v>670</v>
      </c>
      <c r="C176" s="44" t="s">
        <v>671</v>
      </c>
      <c r="D176" s="66">
        <v>14.2</v>
      </c>
      <c r="E176" s="66">
        <v>14.5</v>
      </c>
      <c r="F176" s="45" t="s">
        <v>653</v>
      </c>
      <c r="G176" s="45" t="s">
        <v>653</v>
      </c>
      <c r="H176" s="45" t="s">
        <v>653</v>
      </c>
    </row>
    <row r="177" spans="1:8" s="42" customFormat="1" ht="110.25" x14ac:dyDescent="0.25">
      <c r="A177" s="45" t="s">
        <v>672</v>
      </c>
      <c r="B177" s="21" t="s">
        <v>673</v>
      </c>
      <c r="C177" s="44" t="s">
        <v>674</v>
      </c>
      <c r="D177" s="66">
        <v>586.6</v>
      </c>
      <c r="E177" s="66">
        <v>500</v>
      </c>
      <c r="F177" s="45" t="s">
        <v>653</v>
      </c>
      <c r="G177" s="45" t="s">
        <v>653</v>
      </c>
      <c r="H177" s="45" t="s">
        <v>653</v>
      </c>
    </row>
    <row r="178" spans="1:8" s="42" customFormat="1" ht="31.5" x14ac:dyDescent="0.25">
      <c r="A178" s="95" t="s">
        <v>675</v>
      </c>
      <c r="B178" s="97" t="s">
        <v>293</v>
      </c>
      <c r="C178" s="44" t="s">
        <v>676</v>
      </c>
      <c r="D178" s="66">
        <v>3235</v>
      </c>
      <c r="E178" s="66">
        <v>3200</v>
      </c>
      <c r="F178" s="45" t="s">
        <v>653</v>
      </c>
      <c r="G178" s="45" t="s">
        <v>653</v>
      </c>
      <c r="H178" s="45" t="s">
        <v>653</v>
      </c>
    </row>
    <row r="179" spans="1:8" s="42" customFormat="1" ht="31.5" x14ac:dyDescent="0.25">
      <c r="A179" s="99"/>
      <c r="B179" s="100"/>
      <c r="C179" s="44" t="s">
        <v>677</v>
      </c>
      <c r="D179" s="46">
        <v>32</v>
      </c>
      <c r="E179" s="46">
        <v>40</v>
      </c>
      <c r="F179" s="45" t="s">
        <v>653</v>
      </c>
      <c r="G179" s="45" t="s">
        <v>653</v>
      </c>
      <c r="H179" s="45" t="s">
        <v>653</v>
      </c>
    </row>
    <row r="180" spans="1:8" s="42" customFormat="1" ht="31.5" x14ac:dyDescent="0.25">
      <c r="A180" s="96"/>
      <c r="B180" s="98"/>
      <c r="C180" s="44" t="s">
        <v>678</v>
      </c>
      <c r="D180" s="46" t="s">
        <v>418</v>
      </c>
      <c r="E180" s="46">
        <v>10</v>
      </c>
      <c r="F180" s="54">
        <v>1</v>
      </c>
      <c r="G180" s="54">
        <v>1</v>
      </c>
      <c r="H180" s="54">
        <v>1</v>
      </c>
    </row>
    <row r="181" spans="1:8" customFormat="1" ht="47.25" x14ac:dyDescent="0.25">
      <c r="A181" s="85" t="s">
        <v>679</v>
      </c>
      <c r="B181" s="86" t="s">
        <v>680</v>
      </c>
      <c r="C181" s="40" t="s">
        <v>681</v>
      </c>
      <c r="D181" s="61">
        <v>12.8</v>
      </c>
      <c r="E181" s="61">
        <v>13</v>
      </c>
      <c r="F181" s="61">
        <v>13.2</v>
      </c>
      <c r="G181" s="61">
        <v>13.4</v>
      </c>
      <c r="H181" s="61">
        <v>13.6</v>
      </c>
    </row>
    <row r="182" spans="1:8" customFormat="1" ht="63" x14ac:dyDescent="0.25">
      <c r="A182" s="85"/>
      <c r="B182" s="86"/>
      <c r="C182" s="40" t="s">
        <v>682</v>
      </c>
      <c r="D182" s="73">
        <v>1040</v>
      </c>
      <c r="E182" s="73">
        <v>1045</v>
      </c>
      <c r="F182" s="73">
        <v>1050</v>
      </c>
      <c r="G182" s="73">
        <v>1055</v>
      </c>
      <c r="H182" s="73">
        <v>1060</v>
      </c>
    </row>
    <row r="183" spans="1:8" s="75" customFormat="1" ht="63" x14ac:dyDescent="0.25">
      <c r="A183" s="74" t="s">
        <v>683</v>
      </c>
      <c r="B183" s="23" t="s">
        <v>296</v>
      </c>
      <c r="C183" s="44" t="s">
        <v>684</v>
      </c>
      <c r="D183" s="11">
        <v>8.6</v>
      </c>
      <c r="E183" s="11">
        <v>8.6999999999999993</v>
      </c>
      <c r="F183" s="11">
        <v>8.8000000000000007</v>
      </c>
      <c r="G183" s="11">
        <v>8.9</v>
      </c>
      <c r="H183" s="11">
        <v>9</v>
      </c>
    </row>
    <row r="184" spans="1:8" s="75" customFormat="1" ht="47.25" x14ac:dyDescent="0.25">
      <c r="A184" s="74" t="s">
        <v>685</v>
      </c>
      <c r="B184" s="23" t="s">
        <v>298</v>
      </c>
      <c r="C184" s="44" t="s">
        <v>686</v>
      </c>
      <c r="D184" s="11">
        <v>4.2</v>
      </c>
      <c r="E184" s="11">
        <v>4.3</v>
      </c>
      <c r="F184" s="11">
        <v>4.4000000000000004</v>
      </c>
      <c r="G184" s="11">
        <v>4.5</v>
      </c>
      <c r="H184" s="11">
        <v>4.5999999999999996</v>
      </c>
    </row>
    <row r="185" spans="1:8" s="75" customFormat="1" ht="47.25" x14ac:dyDescent="0.25">
      <c r="A185" s="85" t="s">
        <v>687</v>
      </c>
      <c r="B185" s="86" t="s">
        <v>300</v>
      </c>
      <c r="C185" s="40" t="s">
        <v>688</v>
      </c>
      <c r="D185" s="61">
        <v>5.2</v>
      </c>
      <c r="E185" s="61">
        <v>48.2</v>
      </c>
      <c r="F185" s="61">
        <v>51.4</v>
      </c>
      <c r="G185" s="61">
        <v>67.599999999999994</v>
      </c>
      <c r="H185" s="61">
        <v>83.8</v>
      </c>
    </row>
    <row r="186" spans="1:8" s="75" customFormat="1" ht="31.5" x14ac:dyDescent="0.25">
      <c r="A186" s="85"/>
      <c r="B186" s="86"/>
      <c r="C186" s="40" t="s">
        <v>689</v>
      </c>
      <c r="D186" s="61">
        <v>59.2</v>
      </c>
      <c r="E186" s="61">
        <v>68.2</v>
      </c>
      <c r="F186" s="61">
        <v>76.2</v>
      </c>
      <c r="G186" s="61">
        <v>84.2</v>
      </c>
      <c r="H186" s="61">
        <v>92.2</v>
      </c>
    </row>
    <row r="187" spans="1:8" s="75" customFormat="1" ht="47.25" x14ac:dyDescent="0.25">
      <c r="A187" s="74" t="s">
        <v>690</v>
      </c>
      <c r="B187" s="23" t="s">
        <v>302</v>
      </c>
      <c r="C187" s="44" t="s">
        <v>691</v>
      </c>
      <c r="D187" s="46">
        <v>100</v>
      </c>
      <c r="E187" s="46">
        <v>100</v>
      </c>
      <c r="F187" s="46">
        <v>100</v>
      </c>
      <c r="G187" s="46">
        <v>100</v>
      </c>
      <c r="H187" s="46">
        <v>100</v>
      </c>
    </row>
    <row r="188" spans="1:8" s="75" customFormat="1" ht="47.25" x14ac:dyDescent="0.25">
      <c r="A188" s="74" t="s">
        <v>692</v>
      </c>
      <c r="B188" s="23" t="s">
        <v>304</v>
      </c>
      <c r="C188" s="44" t="s">
        <v>693</v>
      </c>
      <c r="D188" s="46">
        <v>11</v>
      </c>
      <c r="E188" s="46">
        <v>10</v>
      </c>
      <c r="F188" s="46">
        <v>10</v>
      </c>
      <c r="G188" s="46">
        <v>10</v>
      </c>
      <c r="H188" s="46">
        <v>10</v>
      </c>
    </row>
    <row r="189" spans="1:8" x14ac:dyDescent="0.25">
      <c r="B189" s="77"/>
      <c r="C189" s="57"/>
      <c r="D189" s="57"/>
      <c r="E189" s="57"/>
    </row>
    <row r="190" spans="1:8" ht="15" customHeight="1" x14ac:dyDescent="0.25">
      <c r="A190" s="87" t="s">
        <v>694</v>
      </c>
      <c r="B190" s="87"/>
      <c r="C190" s="87"/>
      <c r="D190" s="87"/>
      <c r="E190" s="87"/>
      <c r="F190" s="87"/>
    </row>
    <row r="191" spans="1:8" x14ac:dyDescent="0.25">
      <c r="A191" s="78" t="s">
        <v>695</v>
      </c>
    </row>
  </sheetData>
  <mergeCells count="104">
    <mergeCell ref="A3:A4"/>
    <mergeCell ref="B3:B4"/>
    <mergeCell ref="C3:C4"/>
    <mergeCell ref="A5:A8"/>
    <mergeCell ref="B5:B8"/>
    <mergeCell ref="A1:H1"/>
    <mergeCell ref="A18:A20"/>
    <mergeCell ref="B18:B20"/>
    <mergeCell ref="A22:A27"/>
    <mergeCell ref="B22:B27"/>
    <mergeCell ref="A28:A30"/>
    <mergeCell ref="B28:B30"/>
    <mergeCell ref="A9:A10"/>
    <mergeCell ref="B9:B10"/>
    <mergeCell ref="A11:A13"/>
    <mergeCell ref="B11:B13"/>
    <mergeCell ref="A15:A17"/>
    <mergeCell ref="B15:B17"/>
    <mergeCell ref="A37:A38"/>
    <mergeCell ref="B37:B38"/>
    <mergeCell ref="A39:A40"/>
    <mergeCell ref="B39:B40"/>
    <mergeCell ref="A42:A43"/>
    <mergeCell ref="B42:B43"/>
    <mergeCell ref="A31:A32"/>
    <mergeCell ref="B31:B32"/>
    <mergeCell ref="A33:A34"/>
    <mergeCell ref="B33:B34"/>
    <mergeCell ref="A35:A36"/>
    <mergeCell ref="B35:B36"/>
    <mergeCell ref="A61:A62"/>
    <mergeCell ref="B61:B62"/>
    <mergeCell ref="A66:A68"/>
    <mergeCell ref="B66:B68"/>
    <mergeCell ref="A69:A70"/>
    <mergeCell ref="B69:B70"/>
    <mergeCell ref="A45:A46"/>
    <mergeCell ref="B45:B46"/>
    <mergeCell ref="A55:A57"/>
    <mergeCell ref="B55:B57"/>
    <mergeCell ref="A58:A59"/>
    <mergeCell ref="B58:B59"/>
    <mergeCell ref="A81:A82"/>
    <mergeCell ref="B81:B82"/>
    <mergeCell ref="A84:A85"/>
    <mergeCell ref="B84:B85"/>
    <mergeCell ref="A88:A89"/>
    <mergeCell ref="B88:B89"/>
    <mergeCell ref="A71:A72"/>
    <mergeCell ref="B71:B72"/>
    <mergeCell ref="A75:A76"/>
    <mergeCell ref="B75:B76"/>
    <mergeCell ref="A79:A80"/>
    <mergeCell ref="B79:B80"/>
    <mergeCell ref="A101:A103"/>
    <mergeCell ref="B101:B103"/>
    <mergeCell ref="A104:A105"/>
    <mergeCell ref="B104:B105"/>
    <mergeCell ref="A107:A109"/>
    <mergeCell ref="B107:B109"/>
    <mergeCell ref="A90:A91"/>
    <mergeCell ref="B90:B91"/>
    <mergeCell ref="A93:A94"/>
    <mergeCell ref="B93:B94"/>
    <mergeCell ref="A96:A100"/>
    <mergeCell ref="B96:B100"/>
    <mergeCell ref="A147:A148"/>
    <mergeCell ref="B147:B148"/>
    <mergeCell ref="A121:A122"/>
    <mergeCell ref="B121:B122"/>
    <mergeCell ref="A132:A133"/>
    <mergeCell ref="B132:B133"/>
    <mergeCell ref="A134:A138"/>
    <mergeCell ref="B134:B138"/>
    <mergeCell ref="A110:A111"/>
    <mergeCell ref="B110:B111"/>
    <mergeCell ref="A112:A113"/>
    <mergeCell ref="B112:B113"/>
    <mergeCell ref="A114:A115"/>
    <mergeCell ref="B114:B115"/>
    <mergeCell ref="A181:A182"/>
    <mergeCell ref="B181:B182"/>
    <mergeCell ref="A185:A186"/>
    <mergeCell ref="B185:B186"/>
    <mergeCell ref="A190:F190"/>
    <mergeCell ref="D3:D4"/>
    <mergeCell ref="E3:E4"/>
    <mergeCell ref="F3:H3"/>
    <mergeCell ref="A159:A160"/>
    <mergeCell ref="B159:B160"/>
    <mergeCell ref="A167:A168"/>
    <mergeCell ref="B167:B168"/>
    <mergeCell ref="A178:A180"/>
    <mergeCell ref="B178:B180"/>
    <mergeCell ref="A149:A150"/>
    <mergeCell ref="B149:B150"/>
    <mergeCell ref="A152:A153"/>
    <mergeCell ref="B152:B153"/>
    <mergeCell ref="A155:A157"/>
    <mergeCell ref="B155:B157"/>
    <mergeCell ref="A141:A142"/>
    <mergeCell ref="B141:B142"/>
    <mergeCell ref="A143:A144"/>
    <mergeCell ref="B143:B144"/>
  </mergeCells>
  <pageMargins left="0.51181102362204722" right="0.31496062992125984" top="0.35433070866141736" bottom="0.35433070866141736" header="0.11811023622047245" footer="0.11811023622047245"/>
  <pageSetup paperSize="9" scale="51" fitToHeight="0" orientation="portrait" r:id="rId1"/>
  <rowBreaks count="2" manualBreakCount="2">
    <brk id="164" max="7" man="1"/>
    <brk id="18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Показатели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2018-10-09T11:09:22Z</cp:lastPrinted>
  <dcterms:created xsi:type="dcterms:W3CDTF">2018-10-09T11:04:02Z</dcterms:created>
  <dcterms:modified xsi:type="dcterms:W3CDTF">2018-10-09T11:09:15Z</dcterms:modified>
</cp:coreProperties>
</file>