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90" yWindow="-300" windowWidth="14625" windowHeight="12540"/>
  </bookViews>
  <sheets>
    <sheet name="в млн" sheetId="6" r:id="rId1"/>
  </sheets>
  <definedNames>
    <definedName name="_xlnm.Print_Titles" localSheetId="0">'в млн'!$4:$6</definedName>
    <definedName name="_xlnm.Print_Area" localSheetId="0">'в млн'!$A$1:$G$88</definedName>
  </definedNames>
  <calcPr calcId="145621"/>
</workbook>
</file>

<file path=xl/calcChain.xml><?xml version="1.0" encoding="utf-8"?>
<calcChain xmlns="http://schemas.openxmlformats.org/spreadsheetml/2006/main">
  <c r="D17" i="6" l="1"/>
  <c r="E17" i="6"/>
  <c r="F17" i="6"/>
  <c r="G17" i="6"/>
  <c r="D20" i="6"/>
  <c r="D37" i="6"/>
  <c r="D42" i="6"/>
  <c r="G42" i="6"/>
  <c r="D54" i="6"/>
  <c r="E54" i="6"/>
  <c r="F54" i="6"/>
  <c r="G54" i="6"/>
  <c r="D65" i="6"/>
  <c r="E65" i="6"/>
  <c r="F65" i="6"/>
  <c r="G65" i="6"/>
  <c r="D76" i="6"/>
  <c r="E76" i="6"/>
  <c r="F76" i="6"/>
  <c r="G76" i="6"/>
  <c r="D80" i="6"/>
  <c r="E80" i="6"/>
  <c r="F80" i="6"/>
  <c r="G80" i="6"/>
  <c r="C46" i="6"/>
  <c r="C17" i="6"/>
  <c r="C20" i="6"/>
  <c r="C26" i="6"/>
  <c r="C37" i="6"/>
  <c r="C42" i="6"/>
  <c r="C54" i="6"/>
  <c r="C57" i="6"/>
  <c r="C65" i="6"/>
  <c r="C71" i="6"/>
  <c r="C76" i="6"/>
  <c r="C80" i="6"/>
  <c r="C82" i="6"/>
  <c r="C7" i="6"/>
  <c r="G82" i="6" l="1"/>
  <c r="F82" i="6"/>
  <c r="E82" i="6"/>
  <c r="D82" i="6"/>
  <c r="G71" i="6"/>
  <c r="F71" i="6"/>
  <c r="E71" i="6"/>
  <c r="D71" i="6"/>
  <c r="G57" i="6"/>
  <c r="F57" i="6"/>
  <c r="E57" i="6"/>
  <c r="D57" i="6"/>
  <c r="G46" i="6"/>
  <c r="F46" i="6"/>
  <c r="E46" i="6"/>
  <c r="D46" i="6"/>
  <c r="F42" i="6"/>
  <c r="E42" i="6"/>
  <c r="G37" i="6"/>
  <c r="F37" i="6"/>
  <c r="E37" i="6"/>
  <c r="G26" i="6"/>
  <c r="F26" i="6"/>
  <c r="E26" i="6"/>
  <c r="D26" i="6"/>
  <c r="C86" i="6"/>
  <c r="G20" i="6"/>
  <c r="F20" i="6"/>
  <c r="E20" i="6"/>
  <c r="G7" i="6"/>
  <c r="F7" i="6"/>
  <c r="E7" i="6"/>
  <c r="D7" i="6"/>
  <c r="D86" i="6" l="1"/>
  <c r="G86" i="6"/>
  <c r="E86" i="6"/>
  <c r="F86" i="6"/>
</calcChain>
</file>

<file path=xl/sharedStrings.xml><?xml version="1.0" encoding="utf-8"?>
<sst xmlns="http://schemas.openxmlformats.org/spreadsheetml/2006/main" count="170" uniqueCount="170">
  <si>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</si>
  <si>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</si>
  <si>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</si>
  <si>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</si>
  <si>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</si>
  <si>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</si>
  <si>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</si>
  <si>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</si>
  <si>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</si>
  <si>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</si>
  <si>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</si>
  <si>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</si>
  <si>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</si>
  <si>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</si>
  <si>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</si>
  <si>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</si>
  <si>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</si>
  <si>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</si>
  <si>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</si>
  <si>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</si>
  <si>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</si>
  <si>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</si>
  <si>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</si>
  <si>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</si>
  <si>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</si>
  <si>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</si>
  <si>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</si>
  <si>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</si>
  <si>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</si>
  <si>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</si>
  <si>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</si>
  <si>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</si>
  <si>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</si>
  <si>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</si>
  <si>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</si>
  <si>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</si>
  <si>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</si>
  <si>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</si>
  <si>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</si>
  <si>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</si>
  <si>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</si>
  <si>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</si>
  <si>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</si>
  <si>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</si>
  <si>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</si>
  <si>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</si>
  <si>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</si>
  <si>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</si>
  <si>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</si>
  <si>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</si>
  <si>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</si>
  <si>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</si>
  <si>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</si>
  <si>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</si>
  <si>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</si>
  <si>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</si>
  <si>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</si>
  <si>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</si>
  <si>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</si>
  <si>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</si>
  <si>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</si>
  <si>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</si>
  <si>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</si>
  <si>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</si>
  <si>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</si>
  <si>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</si>
  <si>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</si>
  <si>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</si>
  <si>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</si>
  <si>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</si>
  <si>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</si>
  <si>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</si>
  <si>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</si>
  <si>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</si>
  <si>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</si>
  <si>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</si>
  <si>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</si>
  <si>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</si>
  <si>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</si>
  <si>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</si>
  <si>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</si>
  <si>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</si>
  <si>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</si>
  <si>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</si>
  <si>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</si>
  <si>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</si>
  <si>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</si>
  <si>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</si>
  <si>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</si>
  <si>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Прогноз</t>
  </si>
  <si>
    <t>2019 год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</si>
  <si>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</si>
  <si>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</si>
  <si>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</si>
  <si>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</si>
  <si>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</si>
  <si>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</si>
  <si>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</si>
  <si>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</si>
  <si>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</si>
  <si>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</si>
  <si>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Миграционная политика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</si>
  <si>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</si>
  <si>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</si>
  <si>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</si>
  <si>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</si>
  <si>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</si>
  <si>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</si>
  <si>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</si>
  <si>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</si>
  <si>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</si>
  <si>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</si>
  <si>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</si>
  <si>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</si>
  <si>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</si>
  <si>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</si>
  <si>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</si>
  <si>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</si>
  <si>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</si>
  <si>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</si>
  <si>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</si>
  <si>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</si>
  <si>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</si>
  <si>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</si>
  <si>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</si>
  <si>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</si>
  <si>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</si>
  <si>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</si>
  <si>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</si>
  <si>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</si>
  <si>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</si>
  <si>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</si>
  <si>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</si>
  <si>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</si>
  <si>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</si>
  <si>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</si>
  <si>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</si>
  <si>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</si>
  <si>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</si>
  <si>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</si>
  <si>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</si>
  <si>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</si>
  <si>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</si>
  <si>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</si>
  <si>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</si>
  <si>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</si>
  <si>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</si>
  <si>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</si>
  <si>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</si>
  <si>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</si>
  <si>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</si>
  <si>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</si>
  <si>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</si>
  <si>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</si>
  <si>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</si>
  <si>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</si>
  <si>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</si>
  <si>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</si>
  <si>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</si>
  <si>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 xml:space="preserve">2017 год (отчет) </t>
  </si>
  <si>
    <t xml:space="preserve">2018 год (оценка) </t>
  </si>
  <si>
    <t>0314</t>
  </si>
  <si>
    <t>Другие вопросы в области национальной безопасности и правоохранительной деятельности</t>
  </si>
  <si>
    <t>0703</t>
  </si>
  <si>
    <t>Дополнительное образование детей</t>
  </si>
  <si>
    <t>ВСЕГО:</t>
  </si>
  <si>
    <t>млн рублей</t>
  </si>
  <si>
    <t>2020 год*</t>
  </si>
  <si>
    <t>2021 год*</t>
  </si>
  <si>
    <t>* - расходы 2020-2021 гг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</si>
</sst>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8"/>
      <name val="Arial Cyr"/>
      <charset val="204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3" fillId="0" borderId="2">
      <alignment horizontal="right"/>
    </xf>
  </cellStyleXfs>
  <cellXfs count="37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Font="1"/>
    <xf numFmtId="164" fontId="0" fillId="0" borderId="0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49" fontId="7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164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5" borderId="5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/>
    <xf numFmtId="0" fontId="2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tabSelected="1" view="pageBreakPreview" zoomScale="85" zoomScaleNormal="110" zoomScaleSheetLayoutView="85" workbookViewId="0">
      <selection activeCell="H80" sqref="H80"/>
    </sheetView>
  </sheetViews>
  <sheetFormatPr defaultRowHeight="11.25" x14ac:dyDescent="0.2"/>
  <cols>
    <col min="1" max="1" width="21" customWidth="1"/>
    <col min="2" max="2" width="61.6640625" style="3" customWidth="1"/>
    <col min="3" max="6" width="16" style="3" customWidth="1"/>
    <col min="7" max="7" width="17.5" style="7" customWidth="1"/>
    <col min="8" max="8" width="11.6640625" style="4" bestFit="1" customWidth="1"/>
    <col min="9" max="32" width="9.33203125" style="4"/>
  </cols>
  <sheetData>
    <row r="1" spans="1:32" s="1" customFormat="1" ht="20.25" customHeight="1" x14ac:dyDescent="0.2">
      <c r="A1" s="30" t="s">
        <v>157</v>
      </c>
      <c r="B1" s="30"/>
      <c r="C1" s="30"/>
      <c r="D1" s="30"/>
      <c r="E1" s="30"/>
      <c r="F1" s="30"/>
      <c r="G1" s="3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4.25" customHeight="1" x14ac:dyDescent="0.2">
      <c r="B2" s="10"/>
      <c r="C2" s="10"/>
      <c r="D2" s="10"/>
      <c r="E2" s="9"/>
      <c r="F2" s="9"/>
      <c r="G2" s="8"/>
    </row>
    <row r="3" spans="1:32" s="1" customFormat="1" ht="15" x14ac:dyDescent="0.25">
      <c r="B3" s="3"/>
      <c r="C3" s="3"/>
      <c r="D3" s="3"/>
      <c r="E3" s="3"/>
      <c r="F3" s="3"/>
      <c r="G3" s="14" t="s">
        <v>166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1" customFormat="1" ht="24.75" customHeight="1" x14ac:dyDescent="0.2">
      <c r="A4" s="31" t="s">
        <v>15</v>
      </c>
      <c r="B4" s="33" t="s">
        <v>2</v>
      </c>
      <c r="C4" s="34" t="s">
        <v>159</v>
      </c>
      <c r="D4" s="36" t="s">
        <v>160</v>
      </c>
      <c r="E4" s="36" t="s">
        <v>89</v>
      </c>
      <c r="F4" s="36"/>
      <c r="G4" s="3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2" customFormat="1" ht="63" customHeight="1" x14ac:dyDescent="0.2">
      <c r="A5" s="32"/>
      <c r="B5" s="32"/>
      <c r="C5" s="35"/>
      <c r="D5" s="36"/>
      <c r="E5" s="25" t="s">
        <v>90</v>
      </c>
      <c r="F5" s="26" t="s">
        <v>167</v>
      </c>
      <c r="G5" s="26" t="s">
        <v>168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s="2" customFormat="1" ht="12" customHeight="1" x14ac:dyDescent="0.2">
      <c r="A6" s="13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s="5" customFormat="1" ht="15.75" x14ac:dyDescent="0.2">
      <c r="A7" s="19" t="s">
        <v>17</v>
      </c>
      <c r="B7" s="20" t="s">
        <v>0</v>
      </c>
      <c r="C7" s="21">
        <f>SUM(C8:C16)</f>
        <v>2539.1747000000005</v>
      </c>
      <c r="D7" s="21">
        <f t="shared" ref="D7:G7" si="0">SUM(D8:D16)</f>
        <v>2853.2725</v>
      </c>
      <c r="E7" s="21">
        <f t="shared" si="0"/>
        <v>5330.5302000000001</v>
      </c>
      <c r="F7" s="21">
        <f t="shared" si="0"/>
        <v>3952.9390999999996</v>
      </c>
      <c r="G7" s="21">
        <f t="shared" si="0"/>
        <v>4109.4580000000005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47.25" x14ac:dyDescent="0.2">
      <c r="A8" s="15" t="s">
        <v>16</v>
      </c>
      <c r="B8" s="11" t="s">
        <v>91</v>
      </c>
      <c r="C8" s="22">
        <v>6.5881999999999996</v>
      </c>
      <c r="D8" s="22">
        <v>4.0370999999999997</v>
      </c>
      <c r="E8" s="22">
        <v>4.5136000000000003</v>
      </c>
      <c r="F8" s="22">
        <v>4.6838999999999995</v>
      </c>
      <c r="G8" s="22">
        <v>4.8468</v>
      </c>
      <c r="H8" s="3"/>
    </row>
    <row r="9" spans="1:32" ht="63" x14ac:dyDescent="0.2">
      <c r="A9" s="15" t="s">
        <v>18</v>
      </c>
      <c r="B9" s="11" t="s">
        <v>92</v>
      </c>
      <c r="C9" s="22">
        <v>162.23929999999999</v>
      </c>
      <c r="D9" s="22">
        <v>186.26650000000001</v>
      </c>
      <c r="E9" s="22">
        <v>196.4743</v>
      </c>
      <c r="F9" s="22">
        <v>200.20339999999999</v>
      </c>
      <c r="G9" s="22">
        <v>203.78710000000001</v>
      </c>
      <c r="H9" s="3"/>
    </row>
    <row r="10" spans="1:32" ht="63" x14ac:dyDescent="0.2">
      <c r="A10" s="15" t="s">
        <v>19</v>
      </c>
      <c r="B10" s="11" t="s">
        <v>93</v>
      </c>
      <c r="C10" s="22">
        <v>210.77670000000001</v>
      </c>
      <c r="D10" s="22">
        <v>201.88900000000001</v>
      </c>
      <c r="E10" s="22">
        <v>215.74970000000002</v>
      </c>
      <c r="F10" s="22">
        <v>222.94540000000001</v>
      </c>
      <c r="G10" s="22">
        <v>229.80099999999999</v>
      </c>
      <c r="H10" s="3"/>
    </row>
    <row r="11" spans="1:32" ht="15.75" x14ac:dyDescent="0.2">
      <c r="A11" s="15" t="s">
        <v>20</v>
      </c>
      <c r="B11" s="11" t="s">
        <v>95</v>
      </c>
      <c r="C11" s="22">
        <v>307.93890000000005</v>
      </c>
      <c r="D11" s="22">
        <v>302.93979999999999</v>
      </c>
      <c r="E11" s="22">
        <v>296.90390000000002</v>
      </c>
      <c r="F11" s="22">
        <v>305.31890000000004</v>
      </c>
      <c r="G11" s="22">
        <v>313.40259999999995</v>
      </c>
      <c r="H11" s="3"/>
    </row>
    <row r="12" spans="1:32" ht="47.25" x14ac:dyDescent="0.2">
      <c r="A12" s="15" t="s">
        <v>21</v>
      </c>
      <c r="B12" s="11" t="s">
        <v>94</v>
      </c>
      <c r="C12" s="22">
        <v>181.28139999999999</v>
      </c>
      <c r="D12" s="22">
        <v>198.27459999999999</v>
      </c>
      <c r="E12" s="22">
        <v>267.5831</v>
      </c>
      <c r="F12" s="22">
        <v>197.32489999999999</v>
      </c>
      <c r="G12" s="22">
        <v>206.97409999999999</v>
      </c>
      <c r="H12" s="3"/>
    </row>
    <row r="13" spans="1:32" ht="31.5" x14ac:dyDescent="0.2">
      <c r="A13" s="15" t="s">
        <v>22</v>
      </c>
      <c r="B13" s="11" t="s">
        <v>96</v>
      </c>
      <c r="C13" s="22">
        <v>234.3092</v>
      </c>
      <c r="D13" s="22">
        <v>102.1904</v>
      </c>
      <c r="E13" s="22">
        <v>77.886300000000006</v>
      </c>
      <c r="F13" s="22">
        <v>80.786899999999989</v>
      </c>
      <c r="G13" s="22">
        <v>83.561700000000002</v>
      </c>
      <c r="H13" s="3"/>
    </row>
    <row r="14" spans="1:32" ht="15.75" x14ac:dyDescent="0.2">
      <c r="A14" s="15" t="s">
        <v>23</v>
      </c>
      <c r="B14" s="11" t="s">
        <v>97</v>
      </c>
      <c r="C14" s="22">
        <v>0</v>
      </c>
      <c r="D14" s="22">
        <v>43.521000000000001</v>
      </c>
      <c r="E14" s="22">
        <v>300</v>
      </c>
      <c r="F14" s="22">
        <v>300</v>
      </c>
      <c r="G14" s="22">
        <v>300</v>
      </c>
      <c r="H14" s="3"/>
    </row>
    <row r="15" spans="1:32" ht="31.5" x14ac:dyDescent="0.2">
      <c r="A15" s="15" t="s">
        <v>150</v>
      </c>
      <c r="B15" s="11" t="s">
        <v>149</v>
      </c>
      <c r="C15" s="22">
        <v>0.18</v>
      </c>
      <c r="D15" s="22">
        <v>0.186</v>
      </c>
      <c r="E15" s="22">
        <v>0.18759999999999999</v>
      </c>
      <c r="F15" s="22">
        <v>0.18919999999999998</v>
      </c>
      <c r="G15" s="22">
        <v>0.19080000000000003</v>
      </c>
      <c r="H15" s="3"/>
    </row>
    <row r="16" spans="1:32" ht="15.75" x14ac:dyDescent="0.2">
      <c r="A16" s="15" t="s">
        <v>24</v>
      </c>
      <c r="B16" s="11" t="s">
        <v>98</v>
      </c>
      <c r="C16" s="22">
        <v>1435.8610000000001</v>
      </c>
      <c r="D16" s="22">
        <v>1813.9681</v>
      </c>
      <c r="E16" s="22">
        <v>3971.2317000000003</v>
      </c>
      <c r="F16" s="22">
        <v>2641.4865</v>
      </c>
      <c r="G16" s="22">
        <v>2766.8939</v>
      </c>
      <c r="H16" s="3"/>
    </row>
    <row r="17" spans="1:32" s="5" customFormat="1" ht="15.75" x14ac:dyDescent="0.2">
      <c r="A17" s="23" t="s">
        <v>25</v>
      </c>
      <c r="B17" s="20" t="s">
        <v>7</v>
      </c>
      <c r="C17" s="21">
        <f t="shared" ref="C17" si="1">C18+C19</f>
        <v>37.915700000000001</v>
      </c>
      <c r="D17" s="21">
        <f t="shared" ref="D17:G17" si="2">D18+D19</f>
        <v>43.335899999999995</v>
      </c>
      <c r="E17" s="21">
        <f t="shared" si="2"/>
        <v>47.045200000000001</v>
      </c>
      <c r="F17" s="21">
        <f t="shared" si="2"/>
        <v>47.055299999999995</v>
      </c>
      <c r="G17" s="21">
        <f t="shared" si="2"/>
        <v>47.065499999999993</v>
      </c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5.75" x14ac:dyDescent="0.2">
      <c r="A18" s="15" t="s">
        <v>26</v>
      </c>
      <c r="B18" s="11" t="s">
        <v>99</v>
      </c>
      <c r="C18" s="22">
        <v>35.717500000000001</v>
      </c>
      <c r="D18" s="22">
        <v>40.908499999999997</v>
      </c>
      <c r="E18" s="22">
        <v>44.608499999999999</v>
      </c>
      <c r="F18" s="22">
        <v>44.608599999999996</v>
      </c>
      <c r="G18" s="22">
        <v>44.608599999999996</v>
      </c>
      <c r="H18" s="3"/>
    </row>
    <row r="19" spans="1:32" ht="15.75" x14ac:dyDescent="0.2">
      <c r="A19" s="15" t="s">
        <v>27</v>
      </c>
      <c r="B19" s="11" t="s">
        <v>100</v>
      </c>
      <c r="C19" s="22">
        <v>2.1981999999999999</v>
      </c>
      <c r="D19" s="22">
        <v>2.4274</v>
      </c>
      <c r="E19" s="22">
        <v>2.4366999999999996</v>
      </c>
      <c r="F19" s="22">
        <v>2.4466999999999999</v>
      </c>
      <c r="G19" s="22">
        <v>2.4569000000000001</v>
      </c>
      <c r="H19" s="3"/>
    </row>
    <row r="20" spans="1:32" s="5" customFormat="1" ht="37.5" customHeight="1" x14ac:dyDescent="0.2">
      <c r="A20" s="23" t="s">
        <v>28</v>
      </c>
      <c r="B20" s="20" t="s">
        <v>8</v>
      </c>
      <c r="C20" s="21">
        <f t="shared" ref="C20" si="3">SUM(C21:C25)</f>
        <v>389.76439999999997</v>
      </c>
      <c r="D20" s="21">
        <f t="shared" ref="D20:G20" si="4">SUM(D21:D25)</f>
        <v>672.00770000000011</v>
      </c>
      <c r="E20" s="21">
        <f t="shared" si="4"/>
        <v>425.06869999999998</v>
      </c>
      <c r="F20" s="21">
        <f t="shared" si="4"/>
        <v>434.49099999999999</v>
      </c>
      <c r="G20" s="21">
        <f t="shared" si="4"/>
        <v>391.1737</v>
      </c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18" customHeight="1" x14ac:dyDescent="0.2">
      <c r="A21" s="15" t="s">
        <v>29</v>
      </c>
      <c r="B21" s="11" t="s">
        <v>104</v>
      </c>
      <c r="C21" s="22">
        <v>124.27800000000001</v>
      </c>
      <c r="D21" s="22">
        <v>205.91420000000002</v>
      </c>
      <c r="E21" s="22">
        <v>180.7</v>
      </c>
      <c r="F21" s="22">
        <v>181.78649999999999</v>
      </c>
      <c r="G21" s="22">
        <v>131.3374</v>
      </c>
      <c r="H21" s="3"/>
    </row>
    <row r="22" spans="1:32" ht="54.75" customHeight="1" x14ac:dyDescent="0.2">
      <c r="A22" s="15" t="s">
        <v>30</v>
      </c>
      <c r="B22" s="11" t="s">
        <v>103</v>
      </c>
      <c r="C22" s="22">
        <v>160.5626</v>
      </c>
      <c r="D22" s="22">
        <v>357.84740000000005</v>
      </c>
      <c r="E22" s="22">
        <v>135.11529999999999</v>
      </c>
      <c r="F22" s="22">
        <v>139.86929999999998</v>
      </c>
      <c r="G22" s="22">
        <v>144.37379999999999</v>
      </c>
      <c r="H22" s="3"/>
    </row>
    <row r="23" spans="1:32" ht="21.75" customHeight="1" x14ac:dyDescent="0.2">
      <c r="A23" s="15" t="s">
        <v>31</v>
      </c>
      <c r="B23" s="11" t="s">
        <v>102</v>
      </c>
      <c r="C23" s="22">
        <v>95.382499999999993</v>
      </c>
      <c r="D23" s="22">
        <v>99.363500000000002</v>
      </c>
      <c r="E23" s="22">
        <v>99.653399999999991</v>
      </c>
      <c r="F23" s="22">
        <v>103.23519999999999</v>
      </c>
      <c r="G23" s="22">
        <v>106.66249999999999</v>
      </c>
      <c r="H23" s="3"/>
    </row>
    <row r="24" spans="1:32" ht="21.75" customHeight="1" x14ac:dyDescent="0.2">
      <c r="A24" s="15" t="s">
        <v>32</v>
      </c>
      <c r="B24" s="11" t="s">
        <v>101</v>
      </c>
      <c r="C24" s="22">
        <v>9.5412999999999997</v>
      </c>
      <c r="D24" s="22">
        <v>8.8826000000000001</v>
      </c>
      <c r="E24" s="22">
        <v>9.6</v>
      </c>
      <c r="F24" s="22">
        <v>9.6</v>
      </c>
      <c r="G24" s="22">
        <v>8.8000000000000007</v>
      </c>
      <c r="H24" s="3"/>
    </row>
    <row r="25" spans="1:32" ht="39.75" customHeight="1" x14ac:dyDescent="0.2">
      <c r="A25" s="15" t="s">
        <v>161</v>
      </c>
      <c r="B25" s="11" t="s">
        <v>162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3"/>
    </row>
    <row r="26" spans="1:32" s="5" customFormat="1" ht="21" customHeight="1" x14ac:dyDescent="0.2">
      <c r="A26" s="23" t="s">
        <v>33</v>
      </c>
      <c r="B26" s="20" t="s">
        <v>1</v>
      </c>
      <c r="C26" s="21">
        <f t="shared" ref="C26" si="5">SUM(C27:C36)</f>
        <v>11814.742199999999</v>
      </c>
      <c r="D26" s="21">
        <f t="shared" ref="D26:G26" si="6">SUM(D27:D36)</f>
        <v>15076.777999999998</v>
      </c>
      <c r="E26" s="21">
        <f t="shared" si="6"/>
        <v>11988.8572</v>
      </c>
      <c r="F26" s="21">
        <f t="shared" si="6"/>
        <v>11216.2392</v>
      </c>
      <c r="G26" s="21">
        <f t="shared" si="6"/>
        <v>11454.088900000001</v>
      </c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5.75" x14ac:dyDescent="0.2">
      <c r="A27" s="15" t="s">
        <v>34</v>
      </c>
      <c r="B27" s="11" t="s">
        <v>112</v>
      </c>
      <c r="C27" s="22">
        <v>339.78020000000004</v>
      </c>
      <c r="D27" s="22">
        <v>355.75799999999998</v>
      </c>
      <c r="E27" s="22">
        <v>361.39120000000003</v>
      </c>
      <c r="F27" s="22">
        <v>372.0763</v>
      </c>
      <c r="G27" s="22">
        <v>382.06970000000001</v>
      </c>
      <c r="H27" s="3"/>
    </row>
    <row r="28" spans="1:32" ht="15.75" x14ac:dyDescent="0.2">
      <c r="A28" s="15" t="s">
        <v>35</v>
      </c>
      <c r="B28" s="11" t="s">
        <v>111</v>
      </c>
      <c r="C28" s="22">
        <v>2.3235000000000001</v>
      </c>
      <c r="D28" s="22">
        <v>1.5547</v>
      </c>
      <c r="E28" s="22">
        <v>1.5547</v>
      </c>
      <c r="F28" s="22">
        <v>1.5547</v>
      </c>
      <c r="G28" s="22">
        <v>1.5547</v>
      </c>
      <c r="H28" s="3"/>
    </row>
    <row r="29" spans="1:32" ht="15.75" x14ac:dyDescent="0.2">
      <c r="A29" s="15" t="s">
        <v>36</v>
      </c>
      <c r="B29" s="11" t="s">
        <v>110</v>
      </c>
      <c r="C29" s="22">
        <v>2889.6307999999999</v>
      </c>
      <c r="D29" s="22">
        <v>2706.203</v>
      </c>
      <c r="E29" s="22">
        <v>2251.2811000000002</v>
      </c>
      <c r="F29" s="22">
        <v>2098.3335000000002</v>
      </c>
      <c r="G29" s="22">
        <v>2101.4452000000001</v>
      </c>
      <c r="H29" s="3"/>
    </row>
    <row r="30" spans="1:32" ht="15.75" x14ac:dyDescent="0.2">
      <c r="A30" s="15" t="s">
        <v>37</v>
      </c>
      <c r="B30" s="16" t="s">
        <v>151</v>
      </c>
      <c r="C30" s="22">
        <v>79.084600000000009</v>
      </c>
      <c r="D30" s="22">
        <v>59.475199999999994</v>
      </c>
      <c r="E30" s="22">
        <v>99.357600000000005</v>
      </c>
      <c r="F30" s="22">
        <v>68.357600000000005</v>
      </c>
      <c r="G30" s="22">
        <v>38.557600000000001</v>
      </c>
      <c r="H30" s="3"/>
    </row>
    <row r="31" spans="1:32" ht="15.75" x14ac:dyDescent="0.2">
      <c r="A31" s="15" t="s">
        <v>38</v>
      </c>
      <c r="B31" s="16" t="s">
        <v>109</v>
      </c>
      <c r="C31" s="22">
        <v>161.40260000000001</v>
      </c>
      <c r="D31" s="22">
        <v>177.55179999999999</v>
      </c>
      <c r="E31" s="22">
        <v>199.83920000000001</v>
      </c>
      <c r="F31" s="22">
        <v>202.47049999999999</v>
      </c>
      <c r="G31" s="22">
        <v>209.7869</v>
      </c>
      <c r="H31" s="3"/>
    </row>
    <row r="32" spans="1:32" ht="15.75" x14ac:dyDescent="0.2">
      <c r="A32" s="15" t="s">
        <v>39</v>
      </c>
      <c r="B32" s="16" t="s">
        <v>108</v>
      </c>
      <c r="C32" s="22">
        <v>990.97880000000009</v>
      </c>
      <c r="D32" s="22">
        <v>523.86059999999998</v>
      </c>
      <c r="E32" s="22">
        <v>325.8827</v>
      </c>
      <c r="F32" s="22">
        <v>327.66790000000003</v>
      </c>
      <c r="G32" s="22">
        <v>329.3623</v>
      </c>
      <c r="H32" s="3"/>
    </row>
    <row r="33" spans="1:32" ht="15.75" x14ac:dyDescent="0.2">
      <c r="A33" s="15" t="s">
        <v>40</v>
      </c>
      <c r="B33" s="16" t="s">
        <v>107</v>
      </c>
      <c r="C33" s="22">
        <v>7000.0400999999993</v>
      </c>
      <c r="D33" s="22">
        <v>10445.307699999999</v>
      </c>
      <c r="E33" s="22">
        <v>8532.7903000000006</v>
      </c>
      <c r="F33" s="22">
        <v>7909.1587</v>
      </c>
      <c r="G33" s="22">
        <v>8158.7502000000004</v>
      </c>
      <c r="H33" s="3"/>
    </row>
    <row r="34" spans="1:32" ht="15.75" x14ac:dyDescent="0.2">
      <c r="A34" s="15" t="s">
        <v>41</v>
      </c>
      <c r="B34" s="16" t="s">
        <v>106</v>
      </c>
      <c r="C34" s="22">
        <v>54.801499999999997</v>
      </c>
      <c r="D34" s="22">
        <v>0</v>
      </c>
      <c r="E34" s="22">
        <v>0</v>
      </c>
      <c r="F34" s="22">
        <v>0</v>
      </c>
      <c r="G34" s="22">
        <v>9.6748999999999992</v>
      </c>
      <c r="H34" s="3"/>
    </row>
    <row r="35" spans="1:32" ht="31.5" x14ac:dyDescent="0.2">
      <c r="A35" s="15" t="s">
        <v>153</v>
      </c>
      <c r="B35" s="16" t="s">
        <v>152</v>
      </c>
      <c r="C35" s="22">
        <v>5.9913999999999996</v>
      </c>
      <c r="D35" s="22">
        <v>12</v>
      </c>
      <c r="E35" s="22">
        <v>6</v>
      </c>
      <c r="F35" s="22">
        <v>6</v>
      </c>
      <c r="G35" s="22">
        <v>6</v>
      </c>
      <c r="H35" s="3"/>
    </row>
    <row r="36" spans="1:32" ht="35.25" customHeight="1" x14ac:dyDescent="0.2">
      <c r="A36" s="15" t="s">
        <v>42</v>
      </c>
      <c r="B36" s="11" t="s">
        <v>105</v>
      </c>
      <c r="C36" s="22">
        <v>290.70870000000002</v>
      </c>
      <c r="D36" s="22">
        <v>795.06700000000001</v>
      </c>
      <c r="E36" s="22">
        <v>210.7604</v>
      </c>
      <c r="F36" s="22">
        <v>230.62</v>
      </c>
      <c r="G36" s="22">
        <v>216.88739999999999</v>
      </c>
      <c r="H36" s="3"/>
    </row>
    <row r="37" spans="1:32" s="5" customFormat="1" ht="15.75" x14ac:dyDescent="0.2">
      <c r="A37" s="23" t="s">
        <v>43</v>
      </c>
      <c r="B37" s="20" t="s">
        <v>3</v>
      </c>
      <c r="C37" s="21">
        <f t="shared" ref="C37" si="7">SUM(C38:C41)</f>
        <v>3429.761</v>
      </c>
      <c r="D37" s="21">
        <f t="shared" ref="D37:G37" si="8">SUM(D38:D41)</f>
        <v>1727.2779999999998</v>
      </c>
      <c r="E37" s="21">
        <f t="shared" si="8"/>
        <v>1186.6055999999999</v>
      </c>
      <c r="F37" s="21">
        <f t="shared" si="8"/>
        <v>1225.7718</v>
      </c>
      <c r="G37" s="21">
        <f t="shared" si="8"/>
        <v>614.83870000000002</v>
      </c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5.75" x14ac:dyDescent="0.2">
      <c r="A38" s="15" t="s">
        <v>44</v>
      </c>
      <c r="B38" s="11" t="s">
        <v>113</v>
      </c>
      <c r="C38" s="22">
        <v>1915.8958</v>
      </c>
      <c r="D38" s="22">
        <v>327.55930000000001</v>
      </c>
      <c r="E38" s="22">
        <v>324.08699999999999</v>
      </c>
      <c r="F38" s="22">
        <v>347.11329999999998</v>
      </c>
      <c r="G38" s="22">
        <v>343.19809999999995</v>
      </c>
      <c r="H38" s="3"/>
    </row>
    <row r="39" spans="1:32" ht="15.75" x14ac:dyDescent="0.2">
      <c r="A39" s="15" t="s">
        <v>45</v>
      </c>
      <c r="B39" s="11" t="s">
        <v>114</v>
      </c>
      <c r="C39" s="22">
        <v>421.74770000000001</v>
      </c>
      <c r="D39" s="22">
        <v>159.1114</v>
      </c>
      <c r="E39" s="22">
        <v>24.205500000000001</v>
      </c>
      <c r="F39" s="22">
        <v>34.993000000000002</v>
      </c>
      <c r="G39" s="22">
        <v>10.8</v>
      </c>
      <c r="H39" s="3"/>
    </row>
    <row r="40" spans="1:32" ht="15.75" x14ac:dyDescent="0.2">
      <c r="A40" s="15" t="s">
        <v>46</v>
      </c>
      <c r="B40" s="11" t="s">
        <v>115</v>
      </c>
      <c r="C40" s="22">
        <v>661.38699999999994</v>
      </c>
      <c r="D40" s="22">
        <v>1030.3761999999999</v>
      </c>
      <c r="E40" s="22">
        <v>668.15269999999998</v>
      </c>
      <c r="F40" s="22">
        <v>671.19119999999998</v>
      </c>
      <c r="G40" s="22">
        <v>86.153000000000006</v>
      </c>
      <c r="H40" s="3"/>
    </row>
    <row r="41" spans="1:32" ht="31.5" x14ac:dyDescent="0.2">
      <c r="A41" s="15" t="s">
        <v>47</v>
      </c>
      <c r="B41" s="11" t="s">
        <v>116</v>
      </c>
      <c r="C41" s="22">
        <v>430.73050000000001</v>
      </c>
      <c r="D41" s="22">
        <v>210.2311</v>
      </c>
      <c r="E41" s="22">
        <v>170.16039999999998</v>
      </c>
      <c r="F41" s="22">
        <v>172.4743</v>
      </c>
      <c r="G41" s="22">
        <v>174.6876</v>
      </c>
      <c r="H41" s="3"/>
    </row>
    <row r="42" spans="1:32" s="5" customFormat="1" ht="15.75" x14ac:dyDescent="0.2">
      <c r="A42" s="23" t="s">
        <v>48</v>
      </c>
      <c r="B42" s="20" t="s">
        <v>4</v>
      </c>
      <c r="C42" s="21">
        <f t="shared" ref="C42" si="9">SUM(C43:C45)</f>
        <v>45.873699999999999</v>
      </c>
      <c r="D42" s="21">
        <f t="shared" ref="D42:G42" si="10">SUM(D43:D45)</f>
        <v>148.12779999999998</v>
      </c>
      <c r="E42" s="21">
        <f t="shared" si="10"/>
        <v>135.24019999999999</v>
      </c>
      <c r="F42" s="21">
        <f t="shared" si="10"/>
        <v>161.54169999999999</v>
      </c>
      <c r="G42" s="21">
        <f t="shared" si="10"/>
        <v>188.29599999999999</v>
      </c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31.5" x14ac:dyDescent="0.2">
      <c r="A43" s="15" t="s">
        <v>49</v>
      </c>
      <c r="B43" s="11" t="s">
        <v>117</v>
      </c>
      <c r="C43" s="22">
        <v>10.368</v>
      </c>
      <c r="D43" s="22">
        <v>13.616</v>
      </c>
      <c r="E43" s="22">
        <v>14.178000000000001</v>
      </c>
      <c r="F43" s="22">
        <v>15.617299999999998</v>
      </c>
      <c r="G43" s="22">
        <v>16.636200000000002</v>
      </c>
      <c r="H43" s="3"/>
    </row>
    <row r="44" spans="1:32" ht="31.5" x14ac:dyDescent="0.2">
      <c r="A44" s="17" t="s">
        <v>154</v>
      </c>
      <c r="B44" s="16" t="s">
        <v>155</v>
      </c>
      <c r="C44" s="22">
        <v>5.5E-2</v>
      </c>
      <c r="D44" s="22">
        <v>0.15</v>
      </c>
      <c r="E44" s="22">
        <v>0.15</v>
      </c>
      <c r="F44" s="22">
        <v>0.15</v>
      </c>
      <c r="G44" s="22">
        <v>0.2</v>
      </c>
      <c r="H44" s="3"/>
    </row>
    <row r="45" spans="1:32" ht="31.5" x14ac:dyDescent="0.2">
      <c r="A45" s="15" t="s">
        <v>50</v>
      </c>
      <c r="B45" s="11" t="s">
        <v>118</v>
      </c>
      <c r="C45" s="22">
        <v>35.450699999999998</v>
      </c>
      <c r="D45" s="22">
        <v>134.36179999999999</v>
      </c>
      <c r="E45" s="22">
        <v>120.9122</v>
      </c>
      <c r="F45" s="22">
        <v>145.77439999999999</v>
      </c>
      <c r="G45" s="22">
        <v>171.4598</v>
      </c>
      <c r="H45" s="3"/>
    </row>
    <row r="46" spans="1:32" ht="15.75" x14ac:dyDescent="0.2">
      <c r="A46" s="23" t="s">
        <v>51</v>
      </c>
      <c r="B46" s="20" t="s">
        <v>5</v>
      </c>
      <c r="C46" s="21">
        <f t="shared" ref="C46" si="11">SUM(C47:C53)</f>
        <v>20280.533200000002</v>
      </c>
      <c r="D46" s="21">
        <f t="shared" ref="D46:G46" si="12">SUM(D47:D53)</f>
        <v>22444.401599999994</v>
      </c>
      <c r="E46" s="21">
        <f t="shared" si="12"/>
        <v>22795.844600000004</v>
      </c>
      <c r="F46" s="21">
        <f t="shared" si="12"/>
        <v>22676.152999999998</v>
      </c>
      <c r="G46" s="21">
        <f t="shared" si="12"/>
        <v>23594.044999999995</v>
      </c>
      <c r="H46" s="3"/>
    </row>
    <row r="47" spans="1:32" ht="15.75" x14ac:dyDescent="0.2">
      <c r="A47" s="15" t="s">
        <v>52</v>
      </c>
      <c r="B47" s="11" t="s">
        <v>119</v>
      </c>
      <c r="C47" s="22">
        <v>4261.0259000000005</v>
      </c>
      <c r="D47" s="22">
        <v>4871.9950999999992</v>
      </c>
      <c r="E47" s="22">
        <v>5648.3377</v>
      </c>
      <c r="F47" s="22">
        <v>4948.6480000000001</v>
      </c>
      <c r="G47" s="22">
        <v>5204.4205000000002</v>
      </c>
      <c r="H47" s="3"/>
    </row>
    <row r="48" spans="1:32" ht="15.75" x14ac:dyDescent="0.2">
      <c r="A48" s="15" t="s">
        <v>53</v>
      </c>
      <c r="B48" s="11" t="s">
        <v>120</v>
      </c>
      <c r="C48" s="22">
        <v>12520.1319</v>
      </c>
      <c r="D48" s="22">
        <v>13934.445099999999</v>
      </c>
      <c r="E48" s="22">
        <v>13448.819800000001</v>
      </c>
      <c r="F48" s="22">
        <v>13870.250300000002</v>
      </c>
      <c r="G48" s="22">
        <v>14488.864099999999</v>
      </c>
      <c r="H48" s="3"/>
    </row>
    <row r="49" spans="1:8" ht="15.75" x14ac:dyDescent="0.2">
      <c r="A49" s="15" t="s">
        <v>163</v>
      </c>
      <c r="B49" s="11" t="s">
        <v>164</v>
      </c>
      <c r="C49" s="22">
        <v>169.114</v>
      </c>
      <c r="D49" s="22">
        <v>143.83070000000001</v>
      </c>
      <c r="E49" s="22">
        <v>158.06470000000002</v>
      </c>
      <c r="F49" s="22">
        <v>144.80939999999998</v>
      </c>
      <c r="G49" s="22">
        <v>148.10129999999998</v>
      </c>
      <c r="H49" s="3"/>
    </row>
    <row r="50" spans="1:8" ht="15.75" x14ac:dyDescent="0.2">
      <c r="A50" s="15" t="s">
        <v>158</v>
      </c>
      <c r="B50" s="11" t="s">
        <v>121</v>
      </c>
      <c r="C50" s="22">
        <v>2417.5351000000001</v>
      </c>
      <c r="D50" s="22">
        <v>2539.5242000000003</v>
      </c>
      <c r="E50" s="22">
        <v>2575.2792000000004</v>
      </c>
      <c r="F50" s="22">
        <v>2728.5844999999999</v>
      </c>
      <c r="G50" s="22">
        <v>2759.0830000000001</v>
      </c>
      <c r="H50" s="3"/>
    </row>
    <row r="51" spans="1:8" ht="31.5" x14ac:dyDescent="0.2">
      <c r="A51" s="15" t="s">
        <v>54</v>
      </c>
      <c r="B51" s="11" t="s">
        <v>122</v>
      </c>
      <c r="C51" s="22">
        <v>130.70570000000001</v>
      </c>
      <c r="D51" s="22">
        <v>124.43219999999999</v>
      </c>
      <c r="E51" s="22">
        <v>136.59299999999999</v>
      </c>
      <c r="F51" s="22">
        <v>141.0735</v>
      </c>
      <c r="G51" s="22">
        <v>145.09010000000001</v>
      </c>
      <c r="H51" s="3"/>
    </row>
    <row r="52" spans="1:8" ht="15.75" x14ac:dyDescent="0.2">
      <c r="A52" s="15" t="s">
        <v>55</v>
      </c>
      <c r="B52" s="11" t="s">
        <v>156</v>
      </c>
      <c r="C52" s="22">
        <v>504.13729999999998</v>
      </c>
      <c r="D52" s="22">
        <v>615.61880000000008</v>
      </c>
      <c r="E52" s="22">
        <v>606.73140000000001</v>
      </c>
      <c r="F52" s="22">
        <v>615.53359999999998</v>
      </c>
      <c r="G52" s="22">
        <v>617.55160000000001</v>
      </c>
      <c r="H52" s="3"/>
    </row>
    <row r="53" spans="1:8" ht="15.75" x14ac:dyDescent="0.2">
      <c r="A53" s="15" t="s">
        <v>56</v>
      </c>
      <c r="B53" s="11" t="s">
        <v>123</v>
      </c>
      <c r="C53" s="22">
        <v>277.88329999999996</v>
      </c>
      <c r="D53" s="22">
        <v>214.55549999999999</v>
      </c>
      <c r="E53" s="22">
        <v>222.0188</v>
      </c>
      <c r="F53" s="22">
        <v>227.25370000000001</v>
      </c>
      <c r="G53" s="22">
        <v>230.93439999999998</v>
      </c>
      <c r="H53" s="3"/>
    </row>
    <row r="54" spans="1:8" ht="15.75" x14ac:dyDescent="0.25">
      <c r="A54" s="23" t="s">
        <v>57</v>
      </c>
      <c r="B54" s="20" t="s">
        <v>9</v>
      </c>
      <c r="C54" s="24">
        <f t="shared" ref="C54" si="13">C55+C56</f>
        <v>1365.2924</v>
      </c>
      <c r="D54" s="24">
        <f t="shared" ref="D54:G54" si="14">D55+D56</f>
        <v>1342.7363</v>
      </c>
      <c r="E54" s="24">
        <f t="shared" si="14"/>
        <v>1228.8807000000002</v>
      </c>
      <c r="F54" s="24">
        <f t="shared" si="14"/>
        <v>1137.3589999999999</v>
      </c>
      <c r="G54" s="24">
        <f t="shared" si="14"/>
        <v>1190.5597</v>
      </c>
      <c r="H54" s="3"/>
    </row>
    <row r="55" spans="1:8" ht="15.75" x14ac:dyDescent="0.2">
      <c r="A55" s="15" t="s">
        <v>58</v>
      </c>
      <c r="B55" s="11" t="s">
        <v>124</v>
      </c>
      <c r="C55" s="22">
        <v>1331.8142</v>
      </c>
      <c r="D55" s="22">
        <v>1310.1943000000001</v>
      </c>
      <c r="E55" s="22">
        <v>1190.3666000000001</v>
      </c>
      <c r="F55" s="22">
        <v>1097.5897</v>
      </c>
      <c r="G55" s="22">
        <v>1149.6007</v>
      </c>
      <c r="H55" s="3"/>
    </row>
    <row r="56" spans="1:8" ht="31.5" x14ac:dyDescent="0.2">
      <c r="A56" s="15" t="s">
        <v>59</v>
      </c>
      <c r="B56" s="11" t="s">
        <v>125</v>
      </c>
      <c r="C56" s="22">
        <v>33.478199999999994</v>
      </c>
      <c r="D56" s="22">
        <v>32.542000000000002</v>
      </c>
      <c r="E56" s="22">
        <v>38.514099999999999</v>
      </c>
      <c r="F56" s="22">
        <v>39.769300000000001</v>
      </c>
      <c r="G56" s="22">
        <v>40.959000000000003</v>
      </c>
      <c r="H56" s="3"/>
    </row>
    <row r="57" spans="1:8" ht="15.75" x14ac:dyDescent="0.2">
      <c r="A57" s="23" t="s">
        <v>60</v>
      </c>
      <c r="B57" s="20" t="s">
        <v>10</v>
      </c>
      <c r="C57" s="21">
        <f t="shared" ref="C57" si="15">SUM(C58:C64)</f>
        <v>3940.4151999999999</v>
      </c>
      <c r="D57" s="21">
        <f t="shared" ref="D57:G57" si="16">SUM(D58:D64)</f>
        <v>4842.4592000000011</v>
      </c>
      <c r="E57" s="21">
        <f t="shared" si="16"/>
        <v>4864.4731999999995</v>
      </c>
      <c r="F57" s="21">
        <f t="shared" si="16"/>
        <v>4300.5394999999999</v>
      </c>
      <c r="G57" s="21">
        <f t="shared" si="16"/>
        <v>4557.8223999999991</v>
      </c>
      <c r="H57" s="3"/>
    </row>
    <row r="58" spans="1:8" ht="15.75" x14ac:dyDescent="0.2">
      <c r="A58" s="15" t="s">
        <v>61</v>
      </c>
      <c r="B58" s="11" t="s">
        <v>126</v>
      </c>
      <c r="C58" s="22">
        <v>1967.5725</v>
      </c>
      <c r="D58" s="22">
        <v>2422.9398999999999</v>
      </c>
      <c r="E58" s="22">
        <v>2492.5042999999996</v>
      </c>
      <c r="F58" s="22">
        <v>2564.7545</v>
      </c>
      <c r="G58" s="22">
        <v>2661.0902000000001</v>
      </c>
      <c r="H58" s="3"/>
    </row>
    <row r="59" spans="1:8" ht="15.75" x14ac:dyDescent="0.2">
      <c r="A59" s="15" t="s">
        <v>62</v>
      </c>
      <c r="B59" s="11" t="s">
        <v>127</v>
      </c>
      <c r="C59" s="22">
        <v>83.792199999999994</v>
      </c>
      <c r="D59" s="22">
        <v>257.23860000000002</v>
      </c>
      <c r="E59" s="22">
        <v>782.8261</v>
      </c>
      <c r="F59" s="22">
        <v>84.663600000000002</v>
      </c>
      <c r="G59" s="22">
        <v>84.083600000000004</v>
      </c>
      <c r="H59" s="3"/>
    </row>
    <row r="60" spans="1:8" ht="15.75" x14ac:dyDescent="0.2">
      <c r="A60" s="15" t="s">
        <v>63</v>
      </c>
      <c r="B60" s="11" t="s">
        <v>128</v>
      </c>
      <c r="C60" s="22">
        <v>35.108400000000003</v>
      </c>
      <c r="D60" s="22">
        <v>46.863599999999998</v>
      </c>
      <c r="E60" s="22">
        <v>55.613500000000002</v>
      </c>
      <c r="F60" s="22">
        <v>57.276699999999998</v>
      </c>
      <c r="G60" s="22">
        <v>58.878099999999996</v>
      </c>
      <c r="H60" s="3"/>
    </row>
    <row r="61" spans="1:8" ht="15.75" x14ac:dyDescent="0.2">
      <c r="A61" s="15" t="s">
        <v>64</v>
      </c>
      <c r="B61" s="11" t="s">
        <v>129</v>
      </c>
      <c r="C61" s="22">
        <v>71.840299999999999</v>
      </c>
      <c r="D61" s="22">
        <v>82.655000000000001</v>
      </c>
      <c r="E61" s="22">
        <v>80.706000000000003</v>
      </c>
      <c r="F61" s="22">
        <v>83.378</v>
      </c>
      <c r="G61" s="22">
        <v>86.3613</v>
      </c>
      <c r="H61" s="3"/>
    </row>
    <row r="62" spans="1:8" ht="31.5" x14ac:dyDescent="0.2">
      <c r="A62" s="15" t="s">
        <v>65</v>
      </c>
      <c r="B62" s="11" t="s">
        <v>130</v>
      </c>
      <c r="C62" s="22">
        <v>128.61850000000001</v>
      </c>
      <c r="D62" s="22">
        <v>145.8126</v>
      </c>
      <c r="E62" s="22">
        <v>175.35839999999999</v>
      </c>
      <c r="F62" s="22">
        <v>179.322</v>
      </c>
      <c r="G62" s="22">
        <v>183.5984</v>
      </c>
      <c r="H62" s="3"/>
    </row>
    <row r="63" spans="1:8" ht="15.75" x14ac:dyDescent="0.2">
      <c r="A63" s="15" t="s">
        <v>66</v>
      </c>
      <c r="B63" s="11" t="s">
        <v>131</v>
      </c>
      <c r="C63" s="22">
        <v>5.5681000000000003</v>
      </c>
      <c r="D63" s="22">
        <v>6.4053999999999993</v>
      </c>
      <c r="E63" s="22">
        <v>6.0705</v>
      </c>
      <c r="F63" s="22">
        <v>6.3582000000000001</v>
      </c>
      <c r="G63" s="22">
        <v>6.6096000000000004</v>
      </c>
      <c r="H63" s="3"/>
    </row>
    <row r="64" spans="1:8" ht="15.75" x14ac:dyDescent="0.2">
      <c r="A64" s="15" t="s">
        <v>67</v>
      </c>
      <c r="B64" s="11" t="s">
        <v>132</v>
      </c>
      <c r="C64" s="22">
        <v>1647.9151999999999</v>
      </c>
      <c r="D64" s="22">
        <v>1880.5441000000001</v>
      </c>
      <c r="E64" s="22">
        <v>1271.3943999999999</v>
      </c>
      <c r="F64" s="22">
        <v>1324.7864999999999</v>
      </c>
      <c r="G64" s="22">
        <v>1477.2012</v>
      </c>
      <c r="H64" s="3"/>
    </row>
    <row r="65" spans="1:8" ht="15.75" x14ac:dyDescent="0.2">
      <c r="A65" s="23" t="s">
        <v>68</v>
      </c>
      <c r="B65" s="20" t="s">
        <v>6</v>
      </c>
      <c r="C65" s="21">
        <f t="shared" ref="C65" si="17">SUM(C66:C70)</f>
        <v>28198.238599999997</v>
      </c>
      <c r="D65" s="21">
        <f t="shared" ref="D65:G65" si="18">SUM(D66:D70)</f>
        <v>31107.518799999994</v>
      </c>
      <c r="E65" s="21">
        <f t="shared" si="18"/>
        <v>30603.878899999996</v>
      </c>
      <c r="F65" s="21">
        <f t="shared" si="18"/>
        <v>31348.581999999999</v>
      </c>
      <c r="G65" s="21">
        <f t="shared" si="18"/>
        <v>32090.0399</v>
      </c>
      <c r="H65" s="3"/>
    </row>
    <row r="66" spans="1:8" ht="15.75" x14ac:dyDescent="0.2">
      <c r="A66" s="15" t="s">
        <v>69</v>
      </c>
      <c r="B66" s="11" t="s">
        <v>144</v>
      </c>
      <c r="C66" s="22">
        <v>112.4704</v>
      </c>
      <c r="D66" s="22">
        <v>113.4579</v>
      </c>
      <c r="E66" s="22">
        <v>135.4228</v>
      </c>
      <c r="F66" s="22">
        <v>139.16149999999999</v>
      </c>
      <c r="G66" s="22">
        <v>139.40979999999999</v>
      </c>
      <c r="H66" s="3"/>
    </row>
    <row r="67" spans="1:8" ht="15.75" x14ac:dyDescent="0.2">
      <c r="A67" s="15" t="s">
        <v>70</v>
      </c>
      <c r="B67" s="11" t="s">
        <v>145</v>
      </c>
      <c r="C67" s="22">
        <v>3857.5141999999996</v>
      </c>
      <c r="D67" s="22">
        <v>4799.6544999999996</v>
      </c>
      <c r="E67" s="22">
        <v>4824.2900999999993</v>
      </c>
      <c r="F67" s="22">
        <v>4984.7197000000006</v>
      </c>
      <c r="G67" s="22">
        <v>5194.4614000000001</v>
      </c>
      <c r="H67" s="3"/>
    </row>
    <row r="68" spans="1:8" ht="15.75" x14ac:dyDescent="0.2">
      <c r="A68" s="15" t="s">
        <v>71</v>
      </c>
      <c r="B68" s="11" t="s">
        <v>146</v>
      </c>
      <c r="C68" s="22">
        <v>20959.888500000001</v>
      </c>
      <c r="D68" s="22">
        <v>22260.444199999998</v>
      </c>
      <c r="E68" s="22">
        <v>19154.253499999999</v>
      </c>
      <c r="F68" s="22">
        <v>19529.213800000001</v>
      </c>
      <c r="G68" s="22">
        <v>20081.84</v>
      </c>
      <c r="H68" s="3"/>
    </row>
    <row r="69" spans="1:8" ht="15.75" x14ac:dyDescent="0.2">
      <c r="A69" s="15" t="s">
        <v>72</v>
      </c>
      <c r="B69" s="11" t="s">
        <v>147</v>
      </c>
      <c r="C69" s="22">
        <v>2376.1088</v>
      </c>
      <c r="D69" s="22">
        <v>2876.4162000000001</v>
      </c>
      <c r="E69" s="22">
        <v>5533.6694000000007</v>
      </c>
      <c r="F69" s="22">
        <v>5710.1875999999993</v>
      </c>
      <c r="G69" s="22">
        <v>5660.2044000000005</v>
      </c>
      <c r="H69" s="3"/>
    </row>
    <row r="70" spans="1:8" ht="15.75" x14ac:dyDescent="0.2">
      <c r="A70" s="15" t="s">
        <v>73</v>
      </c>
      <c r="B70" s="11" t="s">
        <v>148</v>
      </c>
      <c r="C70" s="22">
        <v>892.25669999999991</v>
      </c>
      <c r="D70" s="22">
        <v>1057.546</v>
      </c>
      <c r="E70" s="22">
        <v>956.24310000000003</v>
      </c>
      <c r="F70" s="22">
        <v>985.29939999999999</v>
      </c>
      <c r="G70" s="22">
        <v>1014.1243000000001</v>
      </c>
      <c r="H70" s="3"/>
    </row>
    <row r="71" spans="1:8" ht="15.75" x14ac:dyDescent="0.2">
      <c r="A71" s="23" t="s">
        <v>74</v>
      </c>
      <c r="B71" s="20" t="s">
        <v>11</v>
      </c>
      <c r="C71" s="21">
        <f t="shared" ref="C71" si="19">SUM(C72:C75)</f>
        <v>1041.6623000000002</v>
      </c>
      <c r="D71" s="21">
        <f t="shared" ref="D71:G71" si="20">SUM(D72:D75)</f>
        <v>1090.5977999999998</v>
      </c>
      <c r="E71" s="21">
        <f t="shared" si="20"/>
        <v>1017.2071</v>
      </c>
      <c r="F71" s="21">
        <f t="shared" si="20"/>
        <v>1685.6693</v>
      </c>
      <c r="G71" s="21">
        <f t="shared" si="20"/>
        <v>850.1223</v>
      </c>
      <c r="H71" s="3"/>
    </row>
    <row r="72" spans="1:8" ht="15.75" x14ac:dyDescent="0.2">
      <c r="A72" s="15" t="s">
        <v>75</v>
      </c>
      <c r="B72" s="11" t="s">
        <v>143</v>
      </c>
      <c r="C72" s="22">
        <v>456.48759999999999</v>
      </c>
      <c r="D72" s="22">
        <v>465.99979999999999</v>
      </c>
      <c r="E72" s="22">
        <v>470.149</v>
      </c>
      <c r="F72" s="22">
        <v>482.07340000000005</v>
      </c>
      <c r="G72" s="22">
        <v>494.73399999999998</v>
      </c>
      <c r="H72" s="3"/>
    </row>
    <row r="73" spans="1:8" ht="15.75" x14ac:dyDescent="0.2">
      <c r="A73" s="15" t="s">
        <v>76</v>
      </c>
      <c r="B73" s="11" t="s">
        <v>142</v>
      </c>
      <c r="C73" s="22">
        <v>165.1164</v>
      </c>
      <c r="D73" s="22">
        <v>204.63939999999999</v>
      </c>
      <c r="E73" s="22">
        <v>285.3442</v>
      </c>
      <c r="F73" s="22">
        <v>939.63840000000005</v>
      </c>
      <c r="G73" s="22">
        <v>75.089799999999997</v>
      </c>
      <c r="H73" s="3"/>
    </row>
    <row r="74" spans="1:8" ht="15.75" x14ac:dyDescent="0.2">
      <c r="A74" s="15" t="s">
        <v>77</v>
      </c>
      <c r="B74" s="11" t="s">
        <v>141</v>
      </c>
      <c r="C74" s="22">
        <v>399.22250000000003</v>
      </c>
      <c r="D74" s="22">
        <v>401.19279999999998</v>
      </c>
      <c r="E74" s="22">
        <v>242.8597</v>
      </c>
      <c r="F74" s="22">
        <v>244.48609999999999</v>
      </c>
      <c r="G74" s="22">
        <v>260.2364</v>
      </c>
      <c r="H74" s="3"/>
    </row>
    <row r="75" spans="1:8" ht="31.5" x14ac:dyDescent="0.2">
      <c r="A75" s="15" t="s">
        <v>78</v>
      </c>
      <c r="B75" s="11" t="s">
        <v>140</v>
      </c>
      <c r="C75" s="22">
        <v>20.835799999999999</v>
      </c>
      <c r="D75" s="22">
        <v>18.765799999999999</v>
      </c>
      <c r="E75" s="22">
        <v>18.854200000000002</v>
      </c>
      <c r="F75" s="22">
        <v>19.471400000000003</v>
      </c>
      <c r="G75" s="22">
        <v>20.062099999999997</v>
      </c>
      <c r="H75" s="3"/>
    </row>
    <row r="76" spans="1:8" ht="15.75" x14ac:dyDescent="0.2">
      <c r="A76" s="23" t="s">
        <v>79</v>
      </c>
      <c r="B76" s="20" t="s">
        <v>12</v>
      </c>
      <c r="C76" s="21">
        <f t="shared" ref="C76" si="21">C77+C78+C79</f>
        <v>49.811700000000002</v>
      </c>
      <c r="D76" s="21">
        <f t="shared" ref="D76:G76" si="22">D77+D78+D79</f>
        <v>79.761399999999995</v>
      </c>
      <c r="E76" s="21">
        <f t="shared" si="22"/>
        <v>49.811999999999998</v>
      </c>
      <c r="F76" s="21">
        <f t="shared" si="22"/>
        <v>51.084999999999994</v>
      </c>
      <c r="G76" s="21">
        <f t="shared" si="22"/>
        <v>52.313400000000001</v>
      </c>
      <c r="H76" s="3"/>
    </row>
    <row r="77" spans="1:8" ht="15.75" x14ac:dyDescent="0.2">
      <c r="A77" s="15" t="s">
        <v>80</v>
      </c>
      <c r="B77" s="11" t="s">
        <v>139</v>
      </c>
      <c r="C77" s="22">
        <v>10.379799999999999</v>
      </c>
      <c r="D77" s="22">
        <v>20.1877</v>
      </c>
      <c r="E77" s="22">
        <v>10.2736</v>
      </c>
      <c r="F77" s="22">
        <v>11.101100000000001</v>
      </c>
      <c r="G77" s="22">
        <v>11.4384</v>
      </c>
      <c r="H77" s="3"/>
    </row>
    <row r="78" spans="1:8" ht="15.75" x14ac:dyDescent="0.2">
      <c r="A78" s="15" t="s">
        <v>81</v>
      </c>
      <c r="B78" s="11" t="s">
        <v>138</v>
      </c>
      <c r="C78" s="22">
        <v>18.358799999999999</v>
      </c>
      <c r="D78" s="22">
        <v>16.9041</v>
      </c>
      <c r="E78" s="22">
        <v>17.0091</v>
      </c>
      <c r="F78" s="22">
        <v>19.078599999999998</v>
      </c>
      <c r="G78" s="22">
        <v>19.464400000000001</v>
      </c>
      <c r="H78" s="3"/>
    </row>
    <row r="79" spans="1:8" ht="31.5" x14ac:dyDescent="0.2">
      <c r="A79" s="15" t="s">
        <v>82</v>
      </c>
      <c r="B79" s="11" t="s">
        <v>137</v>
      </c>
      <c r="C79" s="22">
        <v>21.0731</v>
      </c>
      <c r="D79" s="22">
        <v>42.669599999999996</v>
      </c>
      <c r="E79" s="22">
        <v>22.529299999999999</v>
      </c>
      <c r="F79" s="22">
        <v>20.9053</v>
      </c>
      <c r="G79" s="22">
        <v>21.410599999999999</v>
      </c>
      <c r="H79" s="3"/>
    </row>
    <row r="80" spans="1:8" ht="15.75" x14ac:dyDescent="0.2">
      <c r="A80" s="23" t="s">
        <v>83</v>
      </c>
      <c r="B80" s="20" t="s">
        <v>13</v>
      </c>
      <c r="C80" s="21">
        <f t="shared" ref="C80:G80" si="23">C81</f>
        <v>2385.0895</v>
      </c>
      <c r="D80" s="21">
        <f t="shared" si="23"/>
        <v>3064.3126000000002</v>
      </c>
      <c r="E80" s="21">
        <f t="shared" si="23"/>
        <v>3500</v>
      </c>
      <c r="F80" s="21">
        <f t="shared" si="23"/>
        <v>3000</v>
      </c>
      <c r="G80" s="21">
        <f t="shared" si="23"/>
        <v>3000</v>
      </c>
      <c r="H80" s="3"/>
    </row>
    <row r="81" spans="1:8" ht="31.5" x14ac:dyDescent="0.2">
      <c r="A81" s="15" t="s">
        <v>84</v>
      </c>
      <c r="B81" s="11" t="s">
        <v>136</v>
      </c>
      <c r="C81" s="22">
        <v>2385.0895</v>
      </c>
      <c r="D81" s="22">
        <v>3064.3126000000002</v>
      </c>
      <c r="E81" s="22">
        <v>3500</v>
      </c>
      <c r="F81" s="22">
        <v>3000</v>
      </c>
      <c r="G81" s="22">
        <v>3000</v>
      </c>
      <c r="H81" s="3"/>
    </row>
    <row r="82" spans="1:8" ht="47.25" x14ac:dyDescent="0.2">
      <c r="A82" s="23" t="s">
        <v>85</v>
      </c>
      <c r="B82" s="20" t="s">
        <v>14</v>
      </c>
      <c r="C82" s="21">
        <f t="shared" ref="C82" si="24">C83+C84+C85</f>
        <v>5662.3855000000003</v>
      </c>
      <c r="D82" s="21">
        <f t="shared" ref="D82:G82" si="25">D83+D84+D85</f>
        <v>5815.2712000000001</v>
      </c>
      <c r="E82" s="21">
        <f t="shared" si="25"/>
        <v>5565.7498999999998</v>
      </c>
      <c r="F82" s="21">
        <f t="shared" si="25"/>
        <v>4085.3233</v>
      </c>
      <c r="G82" s="21">
        <f t="shared" si="25"/>
        <v>4159.6990999999998</v>
      </c>
      <c r="H82" s="3"/>
    </row>
    <row r="83" spans="1:8" ht="47.25" x14ac:dyDescent="0.2">
      <c r="A83" s="15" t="s">
        <v>86</v>
      </c>
      <c r="B83" s="11" t="s">
        <v>135</v>
      </c>
      <c r="C83" s="22">
        <v>2395.6194</v>
      </c>
      <c r="D83" s="22">
        <v>2895.8432000000003</v>
      </c>
      <c r="E83" s="22">
        <v>3330.9519</v>
      </c>
      <c r="F83" s="22">
        <v>3132.7981</v>
      </c>
      <c r="G83" s="22">
        <v>3199.5893999999998</v>
      </c>
      <c r="H83" s="3"/>
    </row>
    <row r="84" spans="1:8" ht="15.75" x14ac:dyDescent="0.2">
      <c r="A84" s="15" t="s">
        <v>87</v>
      </c>
      <c r="B84" s="11" t="s">
        <v>134</v>
      </c>
      <c r="C84" s="22">
        <v>380.53559999999999</v>
      </c>
      <c r="D84" s="22">
        <v>288.53949999999998</v>
      </c>
      <c r="E84" s="22">
        <v>345.10309999999998</v>
      </c>
      <c r="F84" s="22">
        <v>86.23</v>
      </c>
      <c r="G84" s="22">
        <v>55.442</v>
      </c>
      <c r="H84" s="3"/>
    </row>
    <row r="85" spans="1:8" ht="31.5" x14ac:dyDescent="0.2">
      <c r="A85" s="15" t="s">
        <v>88</v>
      </c>
      <c r="B85" s="11" t="s">
        <v>133</v>
      </c>
      <c r="C85" s="22">
        <v>2886.2305000000001</v>
      </c>
      <c r="D85" s="22">
        <v>2630.8885</v>
      </c>
      <c r="E85" s="22">
        <v>1889.6949</v>
      </c>
      <c r="F85" s="22">
        <v>866.29519999999991</v>
      </c>
      <c r="G85" s="22">
        <v>904.66769999999997</v>
      </c>
      <c r="H85" s="3"/>
    </row>
    <row r="86" spans="1:8" ht="15.75" x14ac:dyDescent="0.2">
      <c r="A86" s="28" t="s">
        <v>165</v>
      </c>
      <c r="B86" s="29"/>
      <c r="C86" s="18">
        <f>SUM(C7+C17+C20+C26+C37+C42+C46+C54+C57+C65+C71+C76+C80+C82)</f>
        <v>81180.660100000008</v>
      </c>
      <c r="D86" s="18">
        <f t="shared" ref="D86:G86" si="26">SUM(D7+D17+D20+D26+D37+D42+D46+D54+D57+D65+D71+D76+D80+D82)</f>
        <v>90307.858799999987</v>
      </c>
      <c r="E86" s="18">
        <f t="shared" si="26"/>
        <v>88739.193499999994</v>
      </c>
      <c r="F86" s="18">
        <f t="shared" si="26"/>
        <v>85322.749199999991</v>
      </c>
      <c r="G86" s="18">
        <f t="shared" si="26"/>
        <v>86299.522599999982</v>
      </c>
      <c r="H86" s="3"/>
    </row>
    <row r="88" spans="1:8" ht="15.75" x14ac:dyDescent="0.25">
      <c r="A88" s="27" t="s">
        <v>169</v>
      </c>
      <c r="B88" s="27"/>
      <c r="C88" s="27"/>
      <c r="D88" s="27"/>
      <c r="E88" s="27"/>
      <c r="F88" s="27"/>
      <c r="G88" s="27"/>
    </row>
  </sheetData>
  <mergeCells count="8">
    <mergeCell ref="A88:G88"/>
    <mergeCell ref="A86:B86"/>
    <mergeCell ref="A1:G1"/>
    <mergeCell ref="A4:A5"/>
    <mergeCell ref="B4:B5"/>
    <mergeCell ref="C4:C5"/>
    <mergeCell ref="D4:D5"/>
    <mergeCell ref="E4:G4"/>
  </mergeCells>
  <pageMargins left="0.31496062992125984" right="0.31496062992125984" top="0.55118110236220474" bottom="0.59055118110236227" header="0.59055118110236227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млн</vt:lpstr>
      <vt:lpstr>'в млн'!Заголовки_для_печати</vt:lpstr>
      <vt:lpstr>'в млн'!Область_печати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Потапова Анна Юрьевна</cp:lastModifiedBy>
  <cp:lastPrinted>2018-10-09T05:38:23Z</cp:lastPrinted>
  <dcterms:created xsi:type="dcterms:W3CDTF">2009-04-17T07:03:32Z</dcterms:created>
  <dcterms:modified xsi:type="dcterms:W3CDTF">2018-10-09T05:38:16Z</dcterms:modified>
</cp:coreProperties>
</file>