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960" windowHeight="12330"/>
  </bookViews>
  <sheets>
    <sheet name="в млн" sheetId="2" r:id="rId1"/>
  </sheets>
  <definedNames>
    <definedName name="_xlnm.Print_Area" localSheetId="0">'в млн'!$A$1:$G$46</definedName>
  </definedNames>
  <calcPr calcId="145621"/>
</workbook>
</file>

<file path=xl/calcChain.xml><?xml version="1.0" encoding="utf-8"?>
<calcChain xmlns="http://schemas.openxmlformats.org/spreadsheetml/2006/main">
  <c r="G37" i="2" l="1"/>
  <c r="G36" i="2" s="1"/>
  <c r="F37" i="2"/>
  <c r="F36" i="2" s="1"/>
  <c r="D37" i="2"/>
  <c r="D36" i="2" s="1"/>
  <c r="C37" i="2"/>
  <c r="C36" i="2" s="1"/>
  <c r="E37" i="2"/>
  <c r="E36" i="2" s="1"/>
  <c r="D28" i="2"/>
  <c r="C28" i="2"/>
  <c r="G28" i="2"/>
  <c r="F28" i="2"/>
  <c r="E28" i="2"/>
  <c r="G23" i="2"/>
  <c r="F23" i="2"/>
  <c r="E23" i="2"/>
  <c r="D23" i="2"/>
  <c r="C23" i="2"/>
  <c r="F19" i="2"/>
  <c r="E19" i="2"/>
  <c r="D19" i="2"/>
  <c r="C19" i="2"/>
  <c r="G19" i="2"/>
  <c r="E16" i="2"/>
  <c r="D16" i="2"/>
  <c r="C16" i="2"/>
  <c r="G16" i="2"/>
  <c r="F16" i="2"/>
  <c r="G12" i="2"/>
  <c r="F12" i="2"/>
  <c r="E12" i="2"/>
  <c r="D12" i="2"/>
  <c r="C12" i="2"/>
  <c r="G9" i="2"/>
  <c r="F9" i="2"/>
  <c r="E9" i="2"/>
  <c r="D9" i="2"/>
  <c r="C9" i="2"/>
  <c r="C8" i="2" l="1"/>
  <c r="C7" i="2"/>
  <c r="G8" i="2"/>
  <c r="G7" i="2"/>
  <c r="G46" i="2" s="1"/>
  <c r="C46" i="2"/>
  <c r="E8" i="2"/>
  <c r="E7" i="2"/>
  <c r="E46" i="2" s="1"/>
  <c r="F8" i="2"/>
  <c r="F7" i="2"/>
  <c r="F46" i="2" s="1"/>
  <c r="D8" i="2"/>
  <c r="D7" i="2"/>
  <c r="D46" i="2" s="1"/>
</calcChain>
</file>

<file path=xl/sharedStrings.xml><?xml version="1.0" encoding="utf-8"?>
<sst xmlns="http://schemas.openxmlformats.org/spreadsheetml/2006/main" count="85" uniqueCount="85">
  <si>
    <t>Код</t>
  </si>
  <si>
    <t>Наименование доходного источника</t>
  </si>
  <si>
    <t xml:space="preserve">2017 год (отчет) </t>
  </si>
  <si>
    <t xml:space="preserve">2018 год (оценка) </t>
  </si>
  <si>
    <t>Прогноз</t>
  </si>
  <si>
    <t>2019 год</t>
  </si>
  <si>
    <t>2020 год</t>
  </si>
  <si>
    <t>2021 год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</si>
  <si>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</si>
  <si>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</si>
  <si>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</si>
  <si>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</si>
  <si>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</si>
  <si>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</si>
  <si>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</si>
  <si>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</si>
  <si>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</si>
  <si>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</si>
  <si>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</si>
  <si>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</si>
  <si>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</si>
  <si>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</si>
  <si>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</si>
  <si>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</si>
  <si>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</si>
  <si>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</si>
  <si>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</si>
  <si>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1 05 03000 01 0000 110</t>
  </si>
  <si>
    <t>Единый сельскохозяйственный налог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</si>
  <si>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</si>
  <si>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</si>
  <si>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</si>
  <si>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</si>
  <si>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</si>
  <si>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</si>
  <si>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</si>
  <si>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</si>
  <si>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</si>
  <si>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</si>
  <si>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</si>
  <si>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</si>
  <si>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</si>
  <si>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</si>
  <si>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</si>
  <si>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</si>
  <si>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</si>
  <si>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</si>
  <si>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</si>
  <si>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</si>
  <si>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</si>
  <si>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</si>
  <si>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</si>
  <si>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</si>
  <si>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</si>
  <si>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</si>
  <si>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</si>
  <si>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</si>
  <si>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</si>
  <si>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</si>
  <si>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</si>
  <si>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</si>
  <si>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</si>
  <si>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</si>
  <si>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</si>
  <si>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</si>
  <si>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</si>
  <si>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</si>
  <si>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</si>
  <si>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</si>
  <si>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</si>
  <si>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</si>
  <si>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</si>
  <si>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</si>
  <si>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</si>
  <si>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</si>
  <si>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</si>
  <si>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2 03 00000 00 0000 180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</si>
  <si>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</si>
  <si>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</si>
  <si>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</si>
  <si>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</si>
  <si>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</si>
  <si>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ВСЕГО:</t>
  </si>
  <si>
    <t>млн рублей</t>
  </si>
  <si>
    <t xml:space="preserve">Сведения о доходах областного бюджета Саратовской области по видам доходов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</si>
</sst>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8"/>
      <color theme="1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165" fontId="9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showZeros="0" tabSelected="1" view="pageBreakPreview" zoomScale="70" zoomScaleNormal="100" zoomScaleSheetLayoutView="70" workbookViewId="0">
      <selection activeCell="R15" sqref="R15"/>
    </sheetView>
  </sheetViews>
  <sheetFormatPr defaultRowHeight="15" x14ac:dyDescent="0.25"/>
  <cols>
    <col min="1" max="1" width="33.6640625" style="1" customWidth="1"/>
    <col min="2" max="2" width="78.5" style="1" customWidth="1"/>
    <col min="3" max="3" width="17.33203125" style="1" customWidth="1"/>
    <col min="4" max="5" width="13.6640625" style="1" customWidth="1"/>
    <col min="6" max="6" width="13.83203125" style="1" customWidth="1"/>
    <col min="7" max="7" width="15.1640625" style="1" customWidth="1"/>
    <col min="8" max="16384" width="9.33203125" style="1"/>
  </cols>
  <sheetData>
    <row r="1" spans="1:7" ht="20.25" x14ac:dyDescent="0.3">
      <c r="A1" s="25" t="s">
        <v>84</v>
      </c>
      <c r="B1" s="25"/>
      <c r="C1" s="25"/>
      <c r="D1" s="25"/>
      <c r="E1" s="25"/>
      <c r="F1" s="25"/>
      <c r="G1" s="25"/>
    </row>
    <row r="3" spans="1:7" x14ac:dyDescent="0.25">
      <c r="G3" s="2" t="s">
        <v>83</v>
      </c>
    </row>
    <row r="4" spans="1:7" ht="21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/>
      <c r="G4" s="26"/>
    </row>
    <row r="5" spans="1:7" ht="23.25" customHeight="1" x14ac:dyDescent="0.25">
      <c r="A5" s="26"/>
      <c r="B5" s="26"/>
      <c r="C5" s="26"/>
      <c r="D5" s="26"/>
      <c r="E5" s="3" t="s">
        <v>5</v>
      </c>
      <c r="F5" s="3" t="s">
        <v>6</v>
      </c>
      <c r="G5" s="3" t="s">
        <v>7</v>
      </c>
    </row>
    <row r="6" spans="1:7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20.25" customHeight="1" x14ac:dyDescent="0.25">
      <c r="A7" s="5" t="s">
        <v>8</v>
      </c>
      <c r="B7" s="6" t="s">
        <v>9</v>
      </c>
      <c r="C7" s="7">
        <f>C9+C12+C16+C19+C23+C26+C27+C29+C30+C31+C32+C33+C34+C35</f>
        <v>60415.351000000002</v>
      </c>
      <c r="D7" s="7">
        <f t="shared" ref="D7:G7" si="0">D9+D12+D16+D19+D23+D26+D27+D29+D30+D31+D32+D33+D34+D35</f>
        <v>66214.708689999999</v>
      </c>
      <c r="E7" s="7">
        <f t="shared" si="0"/>
        <v>67692.708499999979</v>
      </c>
      <c r="F7" s="7">
        <f t="shared" si="0"/>
        <v>70180.972099999984</v>
      </c>
      <c r="G7" s="7">
        <f t="shared" si="0"/>
        <v>76123.638599999977</v>
      </c>
    </row>
    <row r="8" spans="1:7" ht="20.25" customHeight="1" x14ac:dyDescent="0.25">
      <c r="A8" s="5"/>
      <c r="B8" s="6" t="s">
        <v>10</v>
      </c>
      <c r="C8" s="7">
        <f>C9+C12+C16+C19+C23+C26+C27</f>
        <v>58993.802400000008</v>
      </c>
      <c r="D8" s="7">
        <f t="shared" ref="D8:G8" si="1">D9+D12+D16+D19+D23+D26+D27</f>
        <v>64514.234499999999</v>
      </c>
      <c r="E8" s="7">
        <f t="shared" si="1"/>
        <v>66459.591599999985</v>
      </c>
      <c r="F8" s="7">
        <f t="shared" si="1"/>
        <v>68932.700100000002</v>
      </c>
      <c r="G8" s="7">
        <f t="shared" si="1"/>
        <v>74918.058300000004</v>
      </c>
    </row>
    <row r="9" spans="1:7" ht="20.25" customHeight="1" x14ac:dyDescent="0.25">
      <c r="A9" s="8" t="s">
        <v>11</v>
      </c>
      <c r="B9" s="9" t="s">
        <v>12</v>
      </c>
      <c r="C9" s="10">
        <f t="shared" ref="C9:G9" si="2">C10+C11</f>
        <v>39196.604900000006</v>
      </c>
      <c r="D9" s="10">
        <f t="shared" si="2"/>
        <v>43255.388999999996</v>
      </c>
      <c r="E9" s="10">
        <f t="shared" si="2"/>
        <v>44463.268700000001</v>
      </c>
      <c r="F9" s="10">
        <f t="shared" si="2"/>
        <v>47288.760999999999</v>
      </c>
      <c r="G9" s="10">
        <f t="shared" si="2"/>
        <v>50461.902199999997</v>
      </c>
    </row>
    <row r="10" spans="1:7" ht="19.5" customHeight="1" x14ac:dyDescent="0.25">
      <c r="A10" s="12" t="s">
        <v>13</v>
      </c>
      <c r="B10" s="9" t="s">
        <v>14</v>
      </c>
      <c r="C10" s="10">
        <v>19065.6751</v>
      </c>
      <c r="D10" s="10">
        <v>20772.039499999999</v>
      </c>
      <c r="E10" s="10">
        <v>21480.131000000001</v>
      </c>
      <c r="F10" s="10">
        <v>23089.0416</v>
      </c>
      <c r="G10" s="10">
        <v>24722.8567</v>
      </c>
    </row>
    <row r="11" spans="1:7" ht="19.5" customHeight="1" x14ac:dyDescent="0.25">
      <c r="A11" s="12" t="s">
        <v>15</v>
      </c>
      <c r="B11" s="9" t="s">
        <v>16</v>
      </c>
      <c r="C11" s="10">
        <v>20130.929800000002</v>
      </c>
      <c r="D11" s="10">
        <v>22483.3495</v>
      </c>
      <c r="E11" s="10">
        <v>22983.137700000003</v>
      </c>
      <c r="F11" s="10">
        <v>24199.719400000002</v>
      </c>
      <c r="G11" s="10">
        <v>25739.0455</v>
      </c>
    </row>
    <row r="12" spans="1:7" ht="39" customHeight="1" x14ac:dyDescent="0.25">
      <c r="A12" s="12" t="s">
        <v>17</v>
      </c>
      <c r="B12" s="14" t="s">
        <v>18</v>
      </c>
      <c r="C12" s="10">
        <f t="shared" ref="C12:G12" si="3">C13</f>
        <v>5196.2687999999998</v>
      </c>
      <c r="D12" s="10">
        <f t="shared" si="3"/>
        <v>4927.5412000000006</v>
      </c>
      <c r="E12" s="10">
        <f t="shared" si="3"/>
        <v>6117.3157999999994</v>
      </c>
      <c r="F12" s="10">
        <f t="shared" si="3"/>
        <v>6103.8424000000005</v>
      </c>
      <c r="G12" s="10">
        <f t="shared" si="3"/>
        <v>8740.1960000000017</v>
      </c>
    </row>
    <row r="13" spans="1:7" ht="37.5" customHeight="1" x14ac:dyDescent="0.25">
      <c r="A13" s="12" t="s">
        <v>19</v>
      </c>
      <c r="B13" s="9" t="s">
        <v>20</v>
      </c>
      <c r="C13" s="16">
        <v>5196.2687999999998</v>
      </c>
      <c r="D13" s="16">
        <v>4927.5412000000006</v>
      </c>
      <c r="E13" s="16">
        <v>6117.3157999999994</v>
      </c>
      <c r="F13" s="16">
        <v>6103.8424000000005</v>
      </c>
      <c r="G13" s="16">
        <v>8740.1960000000017</v>
      </c>
    </row>
    <row r="14" spans="1:7" ht="15.75" x14ac:dyDescent="0.25">
      <c r="A14" s="12"/>
      <c r="B14" s="9" t="s">
        <v>21</v>
      </c>
      <c r="C14" s="16">
        <v>889.3501</v>
      </c>
      <c r="D14" s="16">
        <v>976.34400000000005</v>
      </c>
      <c r="E14" s="16">
        <v>1007.6285</v>
      </c>
      <c r="F14" s="16">
        <v>1076.8607</v>
      </c>
      <c r="G14" s="16">
        <v>1139.2613000000001</v>
      </c>
    </row>
    <row r="15" spans="1:7" ht="15.75" x14ac:dyDescent="0.25">
      <c r="A15" s="12"/>
      <c r="B15" s="9" t="s">
        <v>22</v>
      </c>
      <c r="C15" s="16">
        <v>4306.9187000000002</v>
      </c>
      <c r="D15" s="16">
        <v>3951.1972000000001</v>
      </c>
      <c r="E15" s="16">
        <v>5109.6872999999996</v>
      </c>
      <c r="F15" s="16">
        <v>5026.9817000000003</v>
      </c>
      <c r="G15" s="16">
        <v>7600.9347000000007</v>
      </c>
    </row>
    <row r="16" spans="1:7" ht="19.5" customHeight="1" x14ac:dyDescent="0.25">
      <c r="A16" s="8" t="s">
        <v>23</v>
      </c>
      <c r="B16" s="9" t="s">
        <v>24</v>
      </c>
      <c r="C16" s="10">
        <f>SUM(C17:C18)</f>
        <v>3308.3436000000002</v>
      </c>
      <c r="D16" s="10">
        <f t="shared" ref="D16:G16" si="4">SUM(D17:D18)</f>
        <v>3392.8923</v>
      </c>
      <c r="E16" s="10">
        <f t="shared" si="4"/>
        <v>4293.5882999999994</v>
      </c>
      <c r="F16" s="10">
        <f t="shared" si="4"/>
        <v>4437.1867999999995</v>
      </c>
      <c r="G16" s="10">
        <f t="shared" si="4"/>
        <v>4530.8834000000006</v>
      </c>
    </row>
    <row r="17" spans="1:7" ht="35.25" customHeight="1" x14ac:dyDescent="0.25">
      <c r="A17" s="12" t="s">
        <v>25</v>
      </c>
      <c r="B17" s="9" t="s">
        <v>26</v>
      </c>
      <c r="C17" s="10">
        <v>3308.2383</v>
      </c>
      <c r="D17" s="10">
        <v>3392.8923</v>
      </c>
      <c r="E17" s="10">
        <v>4293.5882999999994</v>
      </c>
      <c r="F17" s="10">
        <v>4437.1867999999995</v>
      </c>
      <c r="G17" s="10">
        <v>4530.8834000000006</v>
      </c>
    </row>
    <row r="18" spans="1:7" ht="27.75" customHeight="1" x14ac:dyDescent="0.25">
      <c r="A18" s="12" t="s">
        <v>27</v>
      </c>
      <c r="B18" s="9" t="s">
        <v>28</v>
      </c>
      <c r="C18" s="10">
        <v>0.10530000000027939</v>
      </c>
      <c r="D18" s="10">
        <v>0</v>
      </c>
      <c r="E18" s="10">
        <v>0</v>
      </c>
      <c r="F18" s="10">
        <v>0</v>
      </c>
      <c r="G18" s="10">
        <v>0</v>
      </c>
    </row>
    <row r="19" spans="1:7" ht="19.5" customHeight="1" x14ac:dyDescent="0.25">
      <c r="A19" s="17" t="s">
        <v>29</v>
      </c>
      <c r="B19" s="9" t="s">
        <v>30</v>
      </c>
      <c r="C19" s="15">
        <f t="shared" ref="C19:G19" si="5">C20+C21+C22</f>
        <v>10902.276399999999</v>
      </c>
      <c r="D19" s="15">
        <f t="shared" si="5"/>
        <v>12518.594299999997</v>
      </c>
      <c r="E19" s="15">
        <f t="shared" si="5"/>
        <v>11134.396199999999</v>
      </c>
      <c r="F19" s="15">
        <f t="shared" si="5"/>
        <v>10649.641800000001</v>
      </c>
      <c r="G19" s="15">
        <f t="shared" si="5"/>
        <v>10730.767600000001</v>
      </c>
    </row>
    <row r="20" spans="1:7" ht="18" customHeight="1" x14ac:dyDescent="0.25">
      <c r="A20" s="12" t="s">
        <v>31</v>
      </c>
      <c r="B20" s="9" t="s">
        <v>32</v>
      </c>
      <c r="C20" s="16">
        <v>8602.8781999999992</v>
      </c>
      <c r="D20" s="16">
        <v>10023.581199999999</v>
      </c>
      <c r="E20" s="16">
        <v>8511.1558999999997</v>
      </c>
      <c r="F20" s="16">
        <v>7899.3225000000011</v>
      </c>
      <c r="G20" s="16">
        <v>7906.3868000000011</v>
      </c>
    </row>
    <row r="21" spans="1:7" ht="18" customHeight="1" x14ac:dyDescent="0.25">
      <c r="A21" s="12" t="s">
        <v>33</v>
      </c>
      <c r="B21" s="9" t="s">
        <v>34</v>
      </c>
      <c r="C21" s="16">
        <v>2293.8856000000001</v>
      </c>
      <c r="D21" s="16">
        <v>2488.7130999999999</v>
      </c>
      <c r="E21" s="16">
        <v>2607.7402999999999</v>
      </c>
      <c r="F21" s="16">
        <v>2734.8192999999997</v>
      </c>
      <c r="G21" s="16">
        <v>2808.8807999999999</v>
      </c>
    </row>
    <row r="22" spans="1:7" ht="18.75" customHeight="1" x14ac:dyDescent="0.25">
      <c r="A22" s="12" t="s">
        <v>35</v>
      </c>
      <c r="B22" s="9" t="s">
        <v>36</v>
      </c>
      <c r="C22" s="16">
        <v>5.5125999999999999</v>
      </c>
      <c r="D22" s="16">
        <v>6.3</v>
      </c>
      <c r="E22" s="16">
        <v>15.5</v>
      </c>
      <c r="F22" s="16">
        <v>15.5</v>
      </c>
      <c r="G22" s="16">
        <v>15.5</v>
      </c>
    </row>
    <row r="23" spans="1:7" ht="33" customHeight="1" x14ac:dyDescent="0.25">
      <c r="A23" s="17" t="s">
        <v>37</v>
      </c>
      <c r="B23" s="9" t="s">
        <v>38</v>
      </c>
      <c r="C23" s="15">
        <f t="shared" ref="C23:G23" si="6">C24+C25</f>
        <v>60.392600000000002</v>
      </c>
      <c r="D23" s="15">
        <f t="shared" si="6"/>
        <v>59.292000000000009</v>
      </c>
      <c r="E23" s="15">
        <f t="shared" si="6"/>
        <v>59.756</v>
      </c>
      <c r="F23" s="15">
        <f t="shared" si="6"/>
        <v>61.292999999999999</v>
      </c>
      <c r="G23" s="15">
        <f t="shared" si="6"/>
        <v>62.936</v>
      </c>
    </row>
    <row r="24" spans="1:7" ht="20.25" customHeight="1" x14ac:dyDescent="0.25">
      <c r="A24" s="12" t="s">
        <v>39</v>
      </c>
      <c r="B24" s="9" t="s">
        <v>40</v>
      </c>
      <c r="C24" s="16">
        <v>58.324800000000003</v>
      </c>
      <c r="D24" s="16">
        <v>58.160700000000006</v>
      </c>
      <c r="E24" s="16">
        <v>57.545999999999999</v>
      </c>
      <c r="F24" s="16">
        <v>59.063000000000002</v>
      </c>
      <c r="G24" s="16">
        <v>60.655999999999999</v>
      </c>
    </row>
    <row r="25" spans="1:7" ht="51" customHeight="1" x14ac:dyDescent="0.25">
      <c r="A25" s="12" t="s">
        <v>41</v>
      </c>
      <c r="B25" s="9" t="s">
        <v>42</v>
      </c>
      <c r="C25" s="16">
        <v>2.0678000000000001</v>
      </c>
      <c r="D25" s="16">
        <v>1.1313</v>
      </c>
      <c r="E25" s="16">
        <v>2.21</v>
      </c>
      <c r="F25" s="16">
        <v>2.23</v>
      </c>
      <c r="G25" s="16">
        <v>2.2799999999999998</v>
      </c>
    </row>
    <row r="26" spans="1:7" ht="21.75" customHeight="1" x14ac:dyDescent="0.25">
      <c r="A26" s="8" t="s">
        <v>43</v>
      </c>
      <c r="B26" s="9" t="s">
        <v>44</v>
      </c>
      <c r="C26" s="16">
        <v>329.77809999999999</v>
      </c>
      <c r="D26" s="16">
        <v>360.4187</v>
      </c>
      <c r="E26" s="16">
        <v>390.11659999999995</v>
      </c>
      <c r="F26" s="16">
        <v>390.82509999999996</v>
      </c>
      <c r="G26" s="16">
        <v>390.22309999999999</v>
      </c>
    </row>
    <row r="27" spans="1:7" ht="51" customHeight="1" x14ac:dyDescent="0.25">
      <c r="A27" s="8" t="s">
        <v>45</v>
      </c>
      <c r="B27" s="9" t="s">
        <v>46</v>
      </c>
      <c r="C27" s="16">
        <v>0.13800000000000001</v>
      </c>
      <c r="D27" s="16">
        <v>0.107</v>
      </c>
      <c r="E27" s="16">
        <v>1.1499999999999999</v>
      </c>
      <c r="F27" s="16">
        <v>1.1499999999999999</v>
      </c>
      <c r="G27" s="16">
        <v>1.1499999999999999</v>
      </c>
    </row>
    <row r="28" spans="1:7" ht="28.5" customHeight="1" x14ac:dyDescent="0.25">
      <c r="A28" s="8"/>
      <c r="B28" s="18" t="s">
        <v>47</v>
      </c>
      <c r="C28" s="19">
        <f>SUM(C29:C35)</f>
        <v>1421.5486000000001</v>
      </c>
      <c r="D28" s="19">
        <f t="shared" ref="D28:G28" si="7">SUM(D29:D35)</f>
        <v>1700.4741899999999</v>
      </c>
      <c r="E28" s="19">
        <f t="shared" si="7"/>
        <v>1233.1169</v>
      </c>
      <c r="F28" s="19">
        <f t="shared" si="7"/>
        <v>1248.2719999999999</v>
      </c>
      <c r="G28" s="19">
        <f t="shared" si="7"/>
        <v>1205.5802999999999</v>
      </c>
    </row>
    <row r="29" spans="1:7" ht="51" customHeight="1" x14ac:dyDescent="0.25">
      <c r="A29" s="8" t="s">
        <v>48</v>
      </c>
      <c r="B29" s="9" t="s">
        <v>49</v>
      </c>
      <c r="C29" s="16">
        <v>73.0989</v>
      </c>
      <c r="D29" s="16">
        <v>107.94388000000001</v>
      </c>
      <c r="E29" s="16">
        <v>77.525800000000004</v>
      </c>
      <c r="F29" s="16">
        <v>75.833300000000008</v>
      </c>
      <c r="G29" s="16">
        <v>24.0229</v>
      </c>
    </row>
    <row r="30" spans="1:7" ht="33.75" customHeight="1" x14ac:dyDescent="0.25">
      <c r="A30" s="8" t="s">
        <v>50</v>
      </c>
      <c r="B30" s="9" t="s">
        <v>51</v>
      </c>
      <c r="C30" s="16">
        <v>83.772600000000011</v>
      </c>
      <c r="D30" s="16">
        <v>86.462899999999991</v>
      </c>
      <c r="E30" s="16">
        <v>80.656499999999994</v>
      </c>
      <c r="F30" s="16">
        <v>83.613</v>
      </c>
      <c r="G30" s="16">
        <v>83.775000000000006</v>
      </c>
    </row>
    <row r="31" spans="1:7" ht="33.75" customHeight="1" x14ac:dyDescent="0.25">
      <c r="A31" s="20" t="s">
        <v>52</v>
      </c>
      <c r="B31" s="9" t="s">
        <v>53</v>
      </c>
      <c r="C31" s="16">
        <v>263.76150000000001</v>
      </c>
      <c r="D31" s="16">
        <v>208.56692000000001</v>
      </c>
      <c r="E31" s="16">
        <v>242.58150000000001</v>
      </c>
      <c r="F31" s="16">
        <v>251.7405</v>
      </c>
      <c r="G31" s="16">
        <v>259.20150000000001</v>
      </c>
    </row>
    <row r="32" spans="1:7" ht="31.5" x14ac:dyDescent="0.25">
      <c r="A32" s="12" t="s">
        <v>54</v>
      </c>
      <c r="B32" s="9" t="s">
        <v>55</v>
      </c>
      <c r="C32" s="16">
        <v>3.8075999999999999</v>
      </c>
      <c r="D32" s="16">
        <v>0.04</v>
      </c>
      <c r="E32" s="16">
        <v>0</v>
      </c>
      <c r="F32" s="16">
        <v>0</v>
      </c>
      <c r="G32" s="16">
        <v>0</v>
      </c>
    </row>
    <row r="33" spans="1:7" ht="21" customHeight="1" x14ac:dyDescent="0.25">
      <c r="A33" s="8" t="s">
        <v>56</v>
      </c>
      <c r="B33" s="9" t="s">
        <v>57</v>
      </c>
      <c r="C33" s="16">
        <v>15.294499999999999</v>
      </c>
      <c r="D33" s="16">
        <v>14.7</v>
      </c>
      <c r="E33" s="16">
        <v>14.5901</v>
      </c>
      <c r="F33" s="16">
        <v>14.585100000000001</v>
      </c>
      <c r="G33" s="16">
        <v>14.62</v>
      </c>
    </row>
    <row r="34" spans="1:7" ht="18.75" customHeight="1" x14ac:dyDescent="0.25">
      <c r="A34" s="8" t="s">
        <v>58</v>
      </c>
      <c r="B34" s="9" t="s">
        <v>59</v>
      </c>
      <c r="C34" s="16">
        <v>969.37509999999997</v>
      </c>
      <c r="D34" s="16">
        <v>1270.4604899999999</v>
      </c>
      <c r="E34" s="16">
        <v>811.50300000000004</v>
      </c>
      <c r="F34" s="16">
        <v>816.24009999999998</v>
      </c>
      <c r="G34" s="16">
        <v>817.70089999999993</v>
      </c>
    </row>
    <row r="35" spans="1:7" ht="19.5" customHeight="1" x14ac:dyDescent="0.25">
      <c r="A35" s="8" t="s">
        <v>60</v>
      </c>
      <c r="B35" s="9" t="s">
        <v>61</v>
      </c>
      <c r="C35" s="16">
        <v>12.4384</v>
      </c>
      <c r="D35" s="16">
        <v>12.3</v>
      </c>
      <c r="E35" s="16">
        <v>6.26</v>
      </c>
      <c r="F35" s="16">
        <v>6.26</v>
      </c>
      <c r="G35" s="16">
        <v>6.26</v>
      </c>
    </row>
    <row r="36" spans="1:7" ht="15.75" x14ac:dyDescent="0.25">
      <c r="A36" s="5" t="s">
        <v>62</v>
      </c>
      <c r="B36" s="6" t="s">
        <v>63</v>
      </c>
      <c r="C36" s="7">
        <f>C37+C43+C44+C45</f>
        <v>23152.154600000002</v>
      </c>
      <c r="D36" s="7">
        <f t="shared" ref="D36:G36" si="8">D37+D43+D44+D45</f>
        <v>22556.845498399998</v>
      </c>
      <c r="E36" s="7">
        <f t="shared" si="8"/>
        <v>19046.485000000001</v>
      </c>
      <c r="F36" s="7">
        <f t="shared" si="8"/>
        <v>17681.777099999999</v>
      </c>
      <c r="G36" s="7">
        <f t="shared" si="8"/>
        <v>16490.684000000001</v>
      </c>
    </row>
    <row r="37" spans="1:7" ht="48" customHeight="1" x14ac:dyDescent="0.25">
      <c r="A37" s="8" t="s">
        <v>64</v>
      </c>
      <c r="B37" s="21" t="s">
        <v>65</v>
      </c>
      <c r="C37" s="11">
        <f t="shared" ref="C37:G37" si="9">C38+C39+C40+C41+C42</f>
        <v>21142.238400000002</v>
      </c>
      <c r="D37" s="11">
        <f t="shared" si="9"/>
        <v>22542.203216499998</v>
      </c>
      <c r="E37" s="11">
        <f t="shared" si="9"/>
        <v>19046.485000000001</v>
      </c>
      <c r="F37" s="11">
        <f t="shared" si="9"/>
        <v>17681.777099999999</v>
      </c>
      <c r="G37" s="11">
        <f t="shared" si="9"/>
        <v>16490.684000000001</v>
      </c>
    </row>
    <row r="38" spans="1:7" ht="31.5" x14ac:dyDescent="0.25">
      <c r="A38" s="12" t="s">
        <v>66</v>
      </c>
      <c r="B38" s="9" t="s">
        <v>67</v>
      </c>
      <c r="C38" s="13">
        <v>10527.0291</v>
      </c>
      <c r="D38" s="13">
        <v>10096.296199999999</v>
      </c>
      <c r="E38" s="13">
        <v>9961.0641999999989</v>
      </c>
      <c r="F38" s="13">
        <v>9946.8131999999987</v>
      </c>
      <c r="G38" s="13">
        <v>9916.0252</v>
      </c>
    </row>
    <row r="39" spans="1:7" ht="36.75" customHeight="1" x14ac:dyDescent="0.25">
      <c r="A39" s="12" t="s">
        <v>68</v>
      </c>
      <c r="B39" s="9" t="s">
        <v>69</v>
      </c>
      <c r="C39" s="13">
        <v>4767.9554000000007</v>
      </c>
      <c r="D39" s="13">
        <v>5178.6825484999999</v>
      </c>
      <c r="E39" s="13">
        <v>4111.4256999999998</v>
      </c>
      <c r="F39" s="13">
        <v>3247.6585</v>
      </c>
      <c r="G39" s="13">
        <v>2050.0279999999998</v>
      </c>
    </row>
    <row r="40" spans="1:7" ht="31.5" x14ac:dyDescent="0.25">
      <c r="A40" s="12" t="s">
        <v>70</v>
      </c>
      <c r="B40" s="9" t="s">
        <v>71</v>
      </c>
      <c r="C40" s="13">
        <v>3491.2498999999998</v>
      </c>
      <c r="D40" s="13">
        <v>4161.1257000000005</v>
      </c>
      <c r="E40" s="13">
        <v>4180.0432000000001</v>
      </c>
      <c r="F40" s="13">
        <v>4360.6485000000002</v>
      </c>
      <c r="G40" s="13">
        <v>4397.9739</v>
      </c>
    </row>
    <row r="41" spans="1:7" ht="15.75" x14ac:dyDescent="0.25">
      <c r="A41" s="12" t="s">
        <v>72</v>
      </c>
      <c r="B41" s="9" t="s">
        <v>73</v>
      </c>
      <c r="C41" s="13">
        <v>2354.9492999999998</v>
      </c>
      <c r="D41" s="13">
        <v>3105.9887680000002</v>
      </c>
      <c r="E41" s="13">
        <v>793.95190000000002</v>
      </c>
      <c r="F41" s="13">
        <v>126.65689999999999</v>
      </c>
      <c r="G41" s="13">
        <v>126.65689999999999</v>
      </c>
    </row>
    <row r="42" spans="1:7" ht="31.5" x14ac:dyDescent="0.25">
      <c r="A42" s="12" t="s">
        <v>74</v>
      </c>
      <c r="B42" s="9" t="s">
        <v>75</v>
      </c>
      <c r="C42" s="13">
        <v>1.0547</v>
      </c>
      <c r="D42" s="13">
        <v>0.11</v>
      </c>
      <c r="E42" s="13">
        <v>0</v>
      </c>
      <c r="F42" s="13">
        <v>0</v>
      </c>
      <c r="G42" s="13">
        <v>0</v>
      </c>
    </row>
    <row r="43" spans="1:7" ht="52.5" customHeight="1" x14ac:dyDescent="0.25">
      <c r="A43" s="8" t="s">
        <v>76</v>
      </c>
      <c r="B43" s="21" t="s">
        <v>77</v>
      </c>
      <c r="C43" s="13">
        <v>1989.1088</v>
      </c>
      <c r="D43" s="13">
        <v>-1.6237999999999999</v>
      </c>
      <c r="E43" s="13">
        <v>0</v>
      </c>
      <c r="F43" s="13">
        <v>0</v>
      </c>
      <c r="G43" s="13">
        <v>0</v>
      </c>
    </row>
    <row r="44" spans="1:7" ht="98.25" customHeight="1" x14ac:dyDescent="0.25">
      <c r="A44" s="8" t="s">
        <v>78</v>
      </c>
      <c r="B44" s="21" t="s">
        <v>79</v>
      </c>
      <c r="C44" s="13">
        <v>66.073899999999995</v>
      </c>
      <c r="D44" s="13">
        <v>32.705300000000001</v>
      </c>
      <c r="E44" s="13">
        <v>0</v>
      </c>
      <c r="F44" s="13">
        <v>0</v>
      </c>
      <c r="G44" s="13">
        <v>0</v>
      </c>
    </row>
    <row r="45" spans="1:7" ht="52.5" customHeight="1" x14ac:dyDescent="0.25">
      <c r="A45" s="8" t="s">
        <v>80</v>
      </c>
      <c r="B45" s="21" t="s">
        <v>81</v>
      </c>
      <c r="C45" s="13">
        <v>-45.266500000000001</v>
      </c>
      <c r="D45" s="13">
        <v>-16.439218099999998</v>
      </c>
      <c r="E45" s="13">
        <v>0</v>
      </c>
      <c r="F45" s="13">
        <v>0</v>
      </c>
      <c r="G45" s="13">
        <v>0</v>
      </c>
    </row>
    <row r="46" spans="1:7" ht="22.5" customHeight="1" x14ac:dyDescent="0.25">
      <c r="A46" s="24" t="s">
        <v>82</v>
      </c>
      <c r="B46" s="24"/>
      <c r="C46" s="22">
        <f>C7+C36</f>
        <v>83567.505600000004</v>
      </c>
      <c r="D46" s="22">
        <f t="shared" ref="D46:G46" si="10">D7+D36</f>
        <v>88771.554188399998</v>
      </c>
      <c r="E46" s="22">
        <f t="shared" si="10"/>
        <v>86739.193499999979</v>
      </c>
      <c r="F46" s="22">
        <f t="shared" si="10"/>
        <v>87862.749199999991</v>
      </c>
      <c r="G46" s="22">
        <f t="shared" si="10"/>
        <v>92614.322599999985</v>
      </c>
    </row>
    <row r="51" spans="2:2" x14ac:dyDescent="0.25">
      <c r="B51" s="23"/>
    </row>
  </sheetData>
  <mergeCells count="7">
    <mergeCell ref="A46:B46"/>
    <mergeCell ref="A1:G1"/>
    <mergeCell ref="A4:A5"/>
    <mergeCell ref="B4:B5"/>
    <mergeCell ref="C4:C5"/>
    <mergeCell ref="D4:D5"/>
    <mergeCell ref="E4:G4"/>
  </mergeCells>
  <pageMargins left="0.59055118110236227" right="0.15748031496062992" top="0.55118110236220474" bottom="0.74803149606299213" header="0.31496062992125984" footer="0.31496062992125984"/>
  <pageSetup paperSize="9" scale="62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млн</vt:lpstr>
      <vt:lpstr>'в млн'!Область_печати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dcterms:created xsi:type="dcterms:W3CDTF">2018-10-09T05:22:35Z</dcterms:created>
  <dcterms:modified xsi:type="dcterms:W3CDTF">2018-10-09T05:26:26Z</dcterms:modified>
</cp:coreProperties>
</file>