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845" yWindow="105" windowWidth="14100" windowHeight="12585"/>
  </bookViews>
  <sheets>
    <sheet name="прогноз" sheetId="2" r:id="rId1"/>
  </sheets>
  <definedNames>
    <definedName name="_xlnm.Print_Area" localSheetId="0">прогноз!$A$1:$F$54</definedName>
  </definedNames>
  <calcPr calcId="145621"/>
</workbook>
</file>

<file path=xl/calcChain.xml><?xml version="1.0" encoding="utf-8"?>
<calcChain xmlns="http://schemas.openxmlformats.org/spreadsheetml/2006/main">
  <c r="D48" i="2" l="1"/>
  <c r="E48" i="2"/>
  <c r="F48" i="2"/>
  <c r="F53" i="2" l="1"/>
  <c r="E53" i="2"/>
  <c r="D53" i="2"/>
  <c r="C53" i="2"/>
  <c r="C49" i="2"/>
  <c r="F54" i="2"/>
  <c r="E54" i="2"/>
  <c r="D54" i="2"/>
  <c r="C54" i="2"/>
  <c r="B54" i="2"/>
  <c r="D49" i="2" l="1"/>
  <c r="E49" i="2"/>
  <c r="F49" i="2"/>
  <c r="D19" i="2"/>
  <c r="D27" i="2" s="1"/>
  <c r="E19" i="2"/>
  <c r="E27" i="2" s="1"/>
  <c r="F19" i="2"/>
  <c r="F20" i="2" s="1"/>
  <c r="F40" i="2"/>
  <c r="E40" i="2"/>
  <c r="D40" i="2"/>
  <c r="C40" i="2"/>
  <c r="F33" i="2"/>
  <c r="F41" i="2" s="1"/>
  <c r="E33" i="2"/>
  <c r="E41" i="2" s="1"/>
  <c r="D33" i="2"/>
  <c r="D41" i="2" s="1"/>
  <c r="C33" i="2"/>
  <c r="B33" i="2"/>
  <c r="B41" i="2" s="1"/>
  <c r="F27" i="2"/>
  <c r="F26" i="2"/>
  <c r="E26" i="2"/>
  <c r="D26" i="2"/>
  <c r="C26" i="2"/>
  <c r="C19" i="2"/>
  <c r="C27" i="2" s="1"/>
  <c r="B19" i="2"/>
  <c r="B27" i="2" s="1"/>
  <c r="F12" i="2"/>
  <c r="E12" i="2"/>
  <c r="D12" i="2"/>
  <c r="C12" i="2"/>
  <c r="F5" i="2"/>
  <c r="F13" i="2" s="1"/>
  <c r="E5" i="2"/>
  <c r="E13" i="2" s="1"/>
  <c r="D5" i="2"/>
  <c r="D13" i="2" s="1"/>
  <c r="C5" i="2"/>
  <c r="B5" i="2"/>
  <c r="B13" i="2" s="1"/>
  <c r="E20" i="2" l="1"/>
  <c r="D6" i="2"/>
  <c r="C34" i="2"/>
  <c r="C6" i="2"/>
  <c r="C41" i="2"/>
  <c r="C13" i="2"/>
  <c r="C20" i="2"/>
  <c r="D20" i="2"/>
  <c r="E6" i="2"/>
  <c r="D34" i="2"/>
  <c r="F6" i="2"/>
  <c r="E34" i="2"/>
  <c r="F34" i="2"/>
</calcChain>
</file>

<file path=xl/sharedStrings.xml><?xml version="1.0" encoding="utf-8"?>
<sst xmlns="http://schemas.openxmlformats.org/spreadsheetml/2006/main" count="71" uniqueCount="22">
  <si>
    <t>2017 год (отчет)</t>
  </si>
  <si>
    <t>2018 год (оценка)</t>
  </si>
  <si>
    <t>прогноз</t>
  </si>
  <si>
    <t>2019 год</t>
  </si>
  <si>
    <t>2020 год</t>
  </si>
  <si>
    <t>млн рублей</t>
  </si>
  <si>
    <t>в том числе:</t>
  </si>
  <si>
    <t>Основные характеристики
консолидированного бюджета Саратовской области</t>
  </si>
  <si>
    <t>Показатели</t>
  </si>
  <si>
    <t>Доходы - всего</t>
  </si>
  <si>
    <t>темпы роста к предыдущему году, %</t>
  </si>
  <si>
    <t>налоговые и неналоговые доходы</t>
  </si>
  <si>
    <t>безвозмездные поступления</t>
  </si>
  <si>
    <t>в том числе  из федерального бюджета</t>
  </si>
  <si>
    <t>Расходы - всего</t>
  </si>
  <si>
    <t>Дефицит (-), профицит (+)</t>
  </si>
  <si>
    <t>Основные характеристики
 областного бюджета Саратовской области</t>
  </si>
  <si>
    <t>Основные характеристики
местных бюджетов Саратовской области</t>
  </si>
  <si>
    <t>2021 год</t>
  </si>
  <si>
    <t>Основные характеристики бюджета
Территориального фонда обязательного медицинского страхования Саратовской области</t>
  </si>
  <si>
    <t>безвозмездные поступления от других бюджетов бюджетной системы Российской Федерации</t>
  </si>
  <si>
    <t>102.1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</si>
</sst>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FFFF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2" borderId="0" xfId="1" applyFont="1" applyFill="1" applyAlignment="1">
      <alignment horizontal="right"/>
    </xf>
    <xf numFmtId="0" fontId="1" fillId="2" borderId="1" xfId="1" applyFont="1" applyFill="1" applyBorder="1" applyAlignment="1">
      <alignment horizontal="left" wrapText="1" indent="1" readingOrder="1"/>
    </xf>
    <xf numFmtId="0" fontId="5" fillId="2" borderId="0" xfId="1" applyFont="1" applyFill="1"/>
    <xf numFmtId="0" fontId="5" fillId="2" borderId="0" xfId="1" applyFont="1" applyFill="1" applyBorder="1" applyAlignment="1">
      <alignment wrapText="1"/>
    </xf>
    <xf numFmtId="0" fontId="3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center" wrapText="1" readingOrder="1"/>
    </xf>
    <xf numFmtId="164" fontId="1" fillId="2" borderId="1" xfId="1" applyNumberFormat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left" wrapText="1" indent="1" readingOrder="1"/>
    </xf>
    <xf numFmtId="164" fontId="6" fillId="2" borderId="1" xfId="1" applyNumberFormat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left" wrapText="1" indent="1" readingOrder="1"/>
    </xf>
    <xf numFmtId="164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left" wrapText="1" indent="4" readingOrder="1"/>
    </xf>
    <xf numFmtId="0" fontId="6" fillId="2" borderId="1" xfId="1" applyFont="1" applyFill="1" applyBorder="1" applyAlignment="1">
      <alignment horizontal="left" wrapText="1" indent="5" readingOrder="1"/>
    </xf>
    <xf numFmtId="0" fontId="1" fillId="2" borderId="0" xfId="1" applyFont="1" applyFill="1" applyBorder="1" applyAlignment="1">
      <alignment horizontal="left" wrapText="1" indent="1" readingOrder="1"/>
    </xf>
    <xf numFmtId="164" fontId="1" fillId="2" borderId="0" xfId="1" applyNumberFormat="1" applyFont="1" applyFill="1" applyBorder="1" applyAlignment="1">
      <alignment horizontal="center" vertical="center" wrapText="1" readingOrder="1"/>
    </xf>
    <xf numFmtId="0" fontId="4" fillId="2" borderId="2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 readingOrder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view="pageBreakPreview" zoomScale="85" zoomScaleNormal="100" zoomScaleSheetLayoutView="85" workbookViewId="0">
      <selection activeCell="K30" sqref="K30"/>
    </sheetView>
  </sheetViews>
  <sheetFormatPr defaultColWidth="8" defaultRowHeight="15.75" x14ac:dyDescent="0.25"/>
  <cols>
    <col min="1" max="1" width="42.375" style="3" customWidth="1"/>
    <col min="2" max="2" width="11.125" style="3" customWidth="1"/>
    <col min="3" max="3" width="11.75" style="3" customWidth="1"/>
    <col min="4" max="4" width="12.5" style="3" customWidth="1"/>
    <col min="5" max="5" width="12.25" style="3" customWidth="1"/>
    <col min="6" max="6" width="12.5" style="3" customWidth="1"/>
    <col min="7" max="16384" width="8" style="3"/>
  </cols>
  <sheetData>
    <row r="1" spans="1:6" ht="61.5" customHeight="1" thickBot="1" x14ac:dyDescent="0.3">
      <c r="A1" s="16" t="s">
        <v>7</v>
      </c>
      <c r="B1" s="16"/>
      <c r="C1" s="16"/>
      <c r="D1" s="16"/>
      <c r="E1" s="16"/>
      <c r="F1" s="16"/>
    </row>
    <row r="2" spans="1:6" ht="13.5" customHeight="1" thickTop="1" x14ac:dyDescent="0.25">
      <c r="A2" s="4"/>
      <c r="B2" s="4"/>
      <c r="C2" s="4"/>
      <c r="D2" s="4"/>
      <c r="E2" s="4"/>
      <c r="F2" s="5" t="s">
        <v>5</v>
      </c>
    </row>
    <row r="3" spans="1:6" x14ac:dyDescent="0.25">
      <c r="A3" s="17" t="s">
        <v>8</v>
      </c>
      <c r="B3" s="17" t="s">
        <v>0</v>
      </c>
      <c r="C3" s="17" t="s">
        <v>1</v>
      </c>
      <c r="D3" s="17" t="s">
        <v>2</v>
      </c>
      <c r="E3" s="17"/>
      <c r="F3" s="17"/>
    </row>
    <row r="4" spans="1:6" x14ac:dyDescent="0.25">
      <c r="A4" s="17"/>
      <c r="B4" s="17"/>
      <c r="C4" s="17"/>
      <c r="D4" s="6" t="s">
        <v>3</v>
      </c>
      <c r="E4" s="6" t="s">
        <v>4</v>
      </c>
      <c r="F4" s="6" t="s">
        <v>18</v>
      </c>
    </row>
    <row r="5" spans="1:6" x14ac:dyDescent="0.25">
      <c r="A5" s="2" t="s">
        <v>9</v>
      </c>
      <c r="B5" s="7">
        <f t="shared" ref="B5:C5" si="0">B8+B9</f>
        <v>99722.3</v>
      </c>
      <c r="C5" s="7">
        <f t="shared" si="0"/>
        <v>106044.5</v>
      </c>
      <c r="D5" s="7">
        <f>D8+D9</f>
        <v>103991.9</v>
      </c>
      <c r="E5" s="7">
        <f>E8+E9</f>
        <v>105676.90000000001</v>
      </c>
      <c r="F5" s="7">
        <f>F8+F9</f>
        <v>111346.4</v>
      </c>
    </row>
    <row r="6" spans="1:6" x14ac:dyDescent="0.25">
      <c r="A6" s="8" t="s">
        <v>10</v>
      </c>
      <c r="B6" s="9">
        <v>107.1</v>
      </c>
      <c r="C6" s="9">
        <f>C5/B5*100</f>
        <v>106.33980564026299</v>
      </c>
      <c r="D6" s="9">
        <f t="shared" ref="D6:F6" si="1">D5/C5*100</f>
        <v>98.064397493505084</v>
      </c>
      <c r="E6" s="9">
        <f t="shared" si="1"/>
        <v>101.62031850557594</v>
      </c>
      <c r="F6" s="9">
        <f t="shared" si="1"/>
        <v>105.36493784355898</v>
      </c>
    </row>
    <row r="7" spans="1:6" x14ac:dyDescent="0.25">
      <c r="A7" s="10" t="s">
        <v>6</v>
      </c>
      <c r="B7" s="11"/>
      <c r="C7" s="11"/>
      <c r="D7" s="11"/>
      <c r="E7" s="11"/>
      <c r="F7" s="11"/>
    </row>
    <row r="8" spans="1:6" x14ac:dyDescent="0.25">
      <c r="A8" s="12" t="s">
        <v>11</v>
      </c>
      <c r="B8" s="11">
        <v>76609.100000000006</v>
      </c>
      <c r="C8" s="11">
        <v>83485.5</v>
      </c>
      <c r="D8" s="11">
        <v>84945.4</v>
      </c>
      <c r="E8" s="11">
        <v>87995.1</v>
      </c>
      <c r="F8" s="11">
        <v>94855.7</v>
      </c>
    </row>
    <row r="9" spans="1:6" x14ac:dyDescent="0.25">
      <c r="A9" s="12" t="s">
        <v>12</v>
      </c>
      <c r="B9" s="11">
        <v>23113.200000000001</v>
      </c>
      <c r="C9" s="11">
        <v>22559</v>
      </c>
      <c r="D9" s="11">
        <v>19046.5</v>
      </c>
      <c r="E9" s="11">
        <v>17681.8</v>
      </c>
      <c r="F9" s="11">
        <v>16490.7</v>
      </c>
    </row>
    <row r="10" spans="1:6" ht="31.5" x14ac:dyDescent="0.25">
      <c r="A10" s="13" t="s">
        <v>13</v>
      </c>
      <c r="B10" s="9">
        <v>21142.2</v>
      </c>
      <c r="C10" s="9">
        <v>22542.2</v>
      </c>
      <c r="D10" s="9">
        <v>19041.2</v>
      </c>
      <c r="E10" s="9">
        <v>17681.8</v>
      </c>
      <c r="F10" s="9">
        <v>16490.7</v>
      </c>
    </row>
    <row r="11" spans="1:6" x14ac:dyDescent="0.25">
      <c r="A11" s="2" t="s">
        <v>14</v>
      </c>
      <c r="B11" s="7">
        <v>98987.6</v>
      </c>
      <c r="C11" s="7">
        <v>108669.7</v>
      </c>
      <c r="D11" s="7">
        <v>105991.9</v>
      </c>
      <c r="E11" s="7">
        <v>105760.3</v>
      </c>
      <c r="F11" s="7">
        <v>109380.5</v>
      </c>
    </row>
    <row r="12" spans="1:6" x14ac:dyDescent="0.25">
      <c r="A12" s="8" t="s">
        <v>10</v>
      </c>
      <c r="B12" s="9">
        <v>106.2</v>
      </c>
      <c r="C12" s="9">
        <f>C11/B11*100</f>
        <v>109.78112410039236</v>
      </c>
      <c r="D12" s="9">
        <f t="shared" ref="D12:F12" si="2">D11/C11*100</f>
        <v>97.53583565612125</v>
      </c>
      <c r="E12" s="9">
        <f t="shared" si="2"/>
        <v>99.781492736709126</v>
      </c>
      <c r="F12" s="9">
        <f t="shared" si="2"/>
        <v>103.4230235731177</v>
      </c>
    </row>
    <row r="13" spans="1:6" x14ac:dyDescent="0.25">
      <c r="A13" s="2" t="s">
        <v>15</v>
      </c>
      <c r="B13" s="7">
        <f t="shared" ref="B13:C13" si="3">B5-B11</f>
        <v>734.69999999999709</v>
      </c>
      <c r="C13" s="7">
        <f t="shared" si="3"/>
        <v>-2625.1999999999971</v>
      </c>
      <c r="D13" s="7">
        <f>D5-D11</f>
        <v>-2000</v>
      </c>
      <c r="E13" s="7">
        <f t="shared" ref="E13:F13" si="4">E5-E11</f>
        <v>-83.399999999994179</v>
      </c>
      <c r="F13" s="7">
        <f t="shared" si="4"/>
        <v>1965.8999999999942</v>
      </c>
    </row>
    <row r="15" spans="1:6" ht="40.5" customHeight="1" thickBot="1" x14ac:dyDescent="0.3">
      <c r="A15" s="16" t="s">
        <v>16</v>
      </c>
      <c r="B15" s="16"/>
      <c r="C15" s="16"/>
      <c r="D15" s="16"/>
      <c r="E15" s="16"/>
      <c r="F15" s="16"/>
    </row>
    <row r="16" spans="1:6" ht="16.5" thickTop="1" x14ac:dyDescent="0.25">
      <c r="A16" s="4"/>
      <c r="B16" s="4"/>
      <c r="C16" s="4"/>
      <c r="D16" s="4"/>
      <c r="E16" s="4"/>
      <c r="F16" s="1" t="s">
        <v>5</v>
      </c>
    </row>
    <row r="17" spans="1:6" ht="15.75" customHeight="1" x14ac:dyDescent="0.25">
      <c r="A17" s="17" t="s">
        <v>8</v>
      </c>
      <c r="B17" s="17" t="s">
        <v>0</v>
      </c>
      <c r="C17" s="17" t="s">
        <v>1</v>
      </c>
      <c r="D17" s="17" t="s">
        <v>2</v>
      </c>
      <c r="E17" s="17"/>
      <c r="F17" s="17"/>
    </row>
    <row r="18" spans="1:6" x14ac:dyDescent="0.25">
      <c r="A18" s="17"/>
      <c r="B18" s="17"/>
      <c r="C18" s="17"/>
      <c r="D18" s="6" t="s">
        <v>3</v>
      </c>
      <c r="E18" s="6" t="s">
        <v>4</v>
      </c>
      <c r="F18" s="6" t="s">
        <v>18</v>
      </c>
    </row>
    <row r="19" spans="1:6" x14ac:dyDescent="0.25">
      <c r="A19" s="2" t="s">
        <v>9</v>
      </c>
      <c r="B19" s="7">
        <f t="shared" ref="B19:F19" si="5">B22+B23</f>
        <v>83567.5</v>
      </c>
      <c r="C19" s="7">
        <f t="shared" si="5"/>
        <v>88771.6</v>
      </c>
      <c r="D19" s="7">
        <f t="shared" si="5"/>
        <v>86739.199999999997</v>
      </c>
      <c r="E19" s="7">
        <f t="shared" si="5"/>
        <v>87862.8</v>
      </c>
      <c r="F19" s="7">
        <f t="shared" si="5"/>
        <v>92614.3</v>
      </c>
    </row>
    <row r="20" spans="1:6" x14ac:dyDescent="0.25">
      <c r="A20" s="8" t="s">
        <v>10</v>
      </c>
      <c r="B20" s="9">
        <v>107.2</v>
      </c>
      <c r="C20" s="9">
        <f>C19/B19*100</f>
        <v>106.22742094713855</v>
      </c>
      <c r="D20" s="9">
        <f t="shared" ref="D20:F20" si="6">D19/C19*100</f>
        <v>97.710529043072327</v>
      </c>
      <c r="E20" s="9">
        <f t="shared" si="6"/>
        <v>101.29537740721612</v>
      </c>
      <c r="F20" s="9">
        <f t="shared" si="6"/>
        <v>105.40786316848541</v>
      </c>
    </row>
    <row r="21" spans="1:6" x14ac:dyDescent="0.25">
      <c r="A21" s="10" t="s">
        <v>6</v>
      </c>
      <c r="B21" s="11"/>
      <c r="C21" s="11"/>
      <c r="D21" s="11"/>
      <c r="E21" s="11"/>
      <c r="F21" s="11"/>
    </row>
    <row r="22" spans="1:6" x14ac:dyDescent="0.25">
      <c r="A22" s="12" t="s">
        <v>11</v>
      </c>
      <c r="B22" s="11">
        <v>60415.4</v>
      </c>
      <c r="C22" s="11">
        <v>66214.7</v>
      </c>
      <c r="D22" s="11">
        <v>67692.7</v>
      </c>
      <c r="E22" s="11">
        <v>70181</v>
      </c>
      <c r="F22" s="11">
        <v>76123.600000000006</v>
      </c>
    </row>
    <row r="23" spans="1:6" x14ac:dyDescent="0.25">
      <c r="A23" s="12" t="s">
        <v>12</v>
      </c>
      <c r="B23" s="11">
        <v>23152.1</v>
      </c>
      <c r="C23" s="11">
        <v>22556.9</v>
      </c>
      <c r="D23" s="11">
        <v>19046.5</v>
      </c>
      <c r="E23" s="11">
        <v>17681.8</v>
      </c>
      <c r="F23" s="11">
        <v>16490.7</v>
      </c>
    </row>
    <row r="24" spans="1:6" ht="31.5" x14ac:dyDescent="0.25">
      <c r="A24" s="13" t="s">
        <v>13</v>
      </c>
      <c r="B24" s="9">
        <v>21142.2</v>
      </c>
      <c r="C24" s="9">
        <v>22542.2</v>
      </c>
      <c r="D24" s="9">
        <v>19041.2</v>
      </c>
      <c r="E24" s="9">
        <v>17681.8</v>
      </c>
      <c r="F24" s="9">
        <v>16490.7</v>
      </c>
    </row>
    <row r="25" spans="1:6" x14ac:dyDescent="0.25">
      <c r="A25" s="2" t="s">
        <v>14</v>
      </c>
      <c r="B25" s="7">
        <v>81180.7</v>
      </c>
      <c r="C25" s="7">
        <v>90307.9</v>
      </c>
      <c r="D25" s="7">
        <v>88739.199999999997</v>
      </c>
      <c r="E25" s="7">
        <v>87322.7</v>
      </c>
      <c r="F25" s="7">
        <v>90499.5</v>
      </c>
    </row>
    <row r="26" spans="1:6" x14ac:dyDescent="0.25">
      <c r="A26" s="8" t="s">
        <v>10</v>
      </c>
      <c r="B26" s="9">
        <v>104.8</v>
      </c>
      <c r="C26" s="9">
        <f>C25/B25*100</f>
        <v>111.24306639385961</v>
      </c>
      <c r="D26" s="9">
        <f t="shared" ref="D26:F26" si="7">D25/C25*100</f>
        <v>98.262942666145491</v>
      </c>
      <c r="E26" s="9">
        <f t="shared" si="7"/>
        <v>98.403749414013191</v>
      </c>
      <c r="F26" s="9">
        <f t="shared" si="7"/>
        <v>103.6380001992609</v>
      </c>
    </row>
    <row r="27" spans="1:6" x14ac:dyDescent="0.25">
      <c r="A27" s="2" t="s">
        <v>15</v>
      </c>
      <c r="B27" s="7">
        <f t="shared" ref="B27:C27" si="8">B19-B25</f>
        <v>2386.8000000000029</v>
      </c>
      <c r="C27" s="7">
        <f t="shared" si="8"/>
        <v>-1536.2999999999884</v>
      </c>
      <c r="D27" s="7">
        <f>D19-D25</f>
        <v>-2000</v>
      </c>
      <c r="E27" s="7">
        <f t="shared" ref="E27:F27" si="9">E19-E25</f>
        <v>540.10000000000582</v>
      </c>
      <c r="F27" s="7">
        <f t="shared" si="9"/>
        <v>2114.8000000000029</v>
      </c>
    </row>
    <row r="29" spans="1:6" ht="42" customHeight="1" thickBot="1" x14ac:dyDescent="0.3">
      <c r="A29" s="16" t="s">
        <v>17</v>
      </c>
      <c r="B29" s="16"/>
      <c r="C29" s="16"/>
      <c r="D29" s="16"/>
      <c r="E29" s="16"/>
      <c r="F29" s="16"/>
    </row>
    <row r="30" spans="1:6" ht="16.5" thickTop="1" x14ac:dyDescent="0.25">
      <c r="A30" s="4"/>
      <c r="B30" s="4"/>
      <c r="C30" s="4"/>
      <c r="D30" s="4"/>
      <c r="E30" s="4"/>
      <c r="F30" s="1" t="s">
        <v>5</v>
      </c>
    </row>
    <row r="31" spans="1:6" ht="15.75" customHeight="1" x14ac:dyDescent="0.25">
      <c r="A31" s="17" t="s">
        <v>8</v>
      </c>
      <c r="B31" s="17" t="s">
        <v>0</v>
      </c>
      <c r="C31" s="17" t="s">
        <v>1</v>
      </c>
      <c r="D31" s="17" t="s">
        <v>2</v>
      </c>
      <c r="E31" s="17"/>
      <c r="F31" s="17"/>
    </row>
    <row r="32" spans="1:6" x14ac:dyDescent="0.25">
      <c r="A32" s="17"/>
      <c r="B32" s="17"/>
      <c r="C32" s="17"/>
      <c r="D32" s="6" t="s">
        <v>3</v>
      </c>
      <c r="E32" s="6" t="s">
        <v>4</v>
      </c>
      <c r="F32" s="6" t="s">
        <v>18</v>
      </c>
    </row>
    <row r="33" spans="1:6" x14ac:dyDescent="0.25">
      <c r="A33" s="2" t="s">
        <v>9</v>
      </c>
      <c r="B33" s="7">
        <f>B36+B37</f>
        <v>42877</v>
      </c>
      <c r="C33" s="7">
        <f t="shared" ref="C33" si="10">C36+C37</f>
        <v>45173.3</v>
      </c>
      <c r="D33" s="7">
        <f>D36+D37</f>
        <v>42731.7</v>
      </c>
      <c r="E33" s="7">
        <f t="shared" ref="E33:F33" si="11">E36+E37</f>
        <v>40701.1</v>
      </c>
      <c r="F33" s="7">
        <f t="shared" si="11"/>
        <v>42693.1</v>
      </c>
    </row>
    <row r="34" spans="1:6" x14ac:dyDescent="0.25">
      <c r="A34" s="8" t="s">
        <v>10</v>
      </c>
      <c r="B34" s="9">
        <v>104</v>
      </c>
      <c r="C34" s="9">
        <f>C33/B33*100</f>
        <v>105.35555192760688</v>
      </c>
      <c r="D34" s="9">
        <f t="shared" ref="D34:F34" si="12">D33/C33*100</f>
        <v>94.595037334000381</v>
      </c>
      <c r="E34" s="9">
        <f t="shared" si="12"/>
        <v>95.248024300460784</v>
      </c>
      <c r="F34" s="9">
        <f t="shared" si="12"/>
        <v>104.89421661822406</v>
      </c>
    </row>
    <row r="35" spans="1:6" x14ac:dyDescent="0.25">
      <c r="A35" s="10" t="s">
        <v>6</v>
      </c>
      <c r="B35" s="11"/>
      <c r="C35" s="11"/>
      <c r="D35" s="11"/>
      <c r="E35" s="11"/>
      <c r="F35" s="11"/>
    </row>
    <row r="36" spans="1:6" x14ac:dyDescent="0.25">
      <c r="A36" s="12" t="s">
        <v>11</v>
      </c>
      <c r="B36" s="11">
        <v>16197.1</v>
      </c>
      <c r="C36" s="11">
        <v>17271.8</v>
      </c>
      <c r="D36" s="11">
        <v>17252.7</v>
      </c>
      <c r="E36" s="11">
        <v>17814.099999999999</v>
      </c>
      <c r="F36" s="11">
        <v>18732.099999999999</v>
      </c>
    </row>
    <row r="37" spans="1:6" x14ac:dyDescent="0.25">
      <c r="A37" s="12" t="s">
        <v>12</v>
      </c>
      <c r="B37" s="11">
        <v>26679.9</v>
      </c>
      <c r="C37" s="11">
        <v>27901.5</v>
      </c>
      <c r="D37" s="11">
        <v>25479</v>
      </c>
      <c r="E37" s="11">
        <v>22887</v>
      </c>
      <c r="F37" s="11">
        <v>23961</v>
      </c>
    </row>
    <row r="38" spans="1:6" ht="31.5" x14ac:dyDescent="0.25">
      <c r="A38" s="13" t="s">
        <v>13</v>
      </c>
      <c r="B38" s="9"/>
      <c r="C38" s="9"/>
      <c r="D38" s="11"/>
      <c r="E38" s="11"/>
      <c r="F38" s="11"/>
    </row>
    <row r="39" spans="1:6" x14ac:dyDescent="0.25">
      <c r="A39" s="2" t="s">
        <v>14</v>
      </c>
      <c r="B39" s="7">
        <v>44529.1</v>
      </c>
      <c r="C39" s="7">
        <v>46262.2</v>
      </c>
      <c r="D39" s="7">
        <v>42731.7</v>
      </c>
      <c r="E39" s="7">
        <v>41324.5</v>
      </c>
      <c r="F39" s="7">
        <v>42842</v>
      </c>
    </row>
    <row r="40" spans="1:6" x14ac:dyDescent="0.25">
      <c r="A40" s="8" t="s">
        <v>10</v>
      </c>
      <c r="B40" s="9">
        <v>106.5</v>
      </c>
      <c r="C40" s="9">
        <f>C39/B39*100</f>
        <v>103.89206159567563</v>
      </c>
      <c r="D40" s="9">
        <f t="shared" ref="D40:F40" si="13">D39/C39*100</f>
        <v>92.36849955255046</v>
      </c>
      <c r="E40" s="9">
        <f t="shared" si="13"/>
        <v>96.706894413281006</v>
      </c>
      <c r="F40" s="9">
        <f t="shared" si="13"/>
        <v>103.67215574296121</v>
      </c>
    </row>
    <row r="41" spans="1:6" x14ac:dyDescent="0.25">
      <c r="A41" s="2" t="s">
        <v>15</v>
      </c>
      <c r="B41" s="7">
        <f>B33-B39</f>
        <v>-1652.0999999999985</v>
      </c>
      <c r="C41" s="7">
        <f>C33-C39</f>
        <v>-1088.8999999999942</v>
      </c>
      <c r="D41" s="7">
        <f>D33-D39</f>
        <v>0</v>
      </c>
      <c r="E41" s="7">
        <f>E33-E39</f>
        <v>-623.40000000000146</v>
      </c>
      <c r="F41" s="7">
        <f>F33-F39</f>
        <v>-148.90000000000146</v>
      </c>
    </row>
    <row r="42" spans="1:6" x14ac:dyDescent="0.25">
      <c r="A42" s="14"/>
      <c r="B42" s="15"/>
      <c r="C42" s="15"/>
      <c r="D42" s="15"/>
      <c r="E42" s="15"/>
      <c r="F42" s="15"/>
    </row>
    <row r="44" spans="1:6" ht="48" customHeight="1" thickBot="1" x14ac:dyDescent="0.3">
      <c r="A44" s="16" t="s">
        <v>19</v>
      </c>
      <c r="B44" s="16"/>
      <c r="C44" s="16"/>
      <c r="D44" s="16"/>
      <c r="E44" s="16"/>
      <c r="F44" s="16"/>
    </row>
    <row r="45" spans="1:6" ht="16.5" thickTop="1" x14ac:dyDescent="0.25">
      <c r="A45" s="4"/>
      <c r="B45" s="4"/>
      <c r="C45" s="4"/>
      <c r="D45" s="4"/>
      <c r="E45" s="4"/>
      <c r="F45" s="1" t="s">
        <v>5</v>
      </c>
    </row>
    <row r="46" spans="1:6" x14ac:dyDescent="0.25">
      <c r="A46" s="17" t="s">
        <v>8</v>
      </c>
      <c r="B46" s="17" t="s">
        <v>0</v>
      </c>
      <c r="C46" s="17" t="s">
        <v>1</v>
      </c>
      <c r="D46" s="17" t="s">
        <v>2</v>
      </c>
      <c r="E46" s="17"/>
      <c r="F46" s="17"/>
    </row>
    <row r="47" spans="1:6" x14ac:dyDescent="0.25">
      <c r="A47" s="17"/>
      <c r="B47" s="17"/>
      <c r="C47" s="17"/>
      <c r="D47" s="6" t="s">
        <v>3</v>
      </c>
      <c r="E47" s="6" t="s">
        <v>4</v>
      </c>
      <c r="F47" s="6" t="s">
        <v>18</v>
      </c>
    </row>
    <row r="48" spans="1:6" x14ac:dyDescent="0.25">
      <c r="A48" s="2" t="s">
        <v>9</v>
      </c>
      <c r="B48" s="7">
        <v>22639.969799999999</v>
      </c>
      <c r="C48" s="7">
        <v>27279.5</v>
      </c>
      <c r="D48" s="7">
        <f t="shared" ref="D48:F48" si="14">D51</f>
        <v>29112.9424</v>
      </c>
      <c r="E48" s="7">
        <f t="shared" si="14"/>
        <v>31325.2418</v>
      </c>
      <c r="F48" s="7">
        <f t="shared" si="14"/>
        <v>33384.0841</v>
      </c>
    </row>
    <row r="49" spans="1:6" x14ac:dyDescent="0.25">
      <c r="A49" s="8" t="s">
        <v>10</v>
      </c>
      <c r="B49" s="9">
        <v>102.2</v>
      </c>
      <c r="C49" s="9">
        <f>C48/B48*100</f>
        <v>120.49265189390846</v>
      </c>
      <c r="D49" s="9">
        <f t="shared" ref="D49" si="15">D48/C48*100</f>
        <v>106.72095309664766</v>
      </c>
      <c r="E49" s="9">
        <f t="shared" ref="E49" si="16">E48/D48*100</f>
        <v>107.59902372492587</v>
      </c>
      <c r="F49" s="9">
        <f t="shared" ref="F49" si="17">F48/E48*100</f>
        <v>106.57247057547055</v>
      </c>
    </row>
    <row r="50" spans="1:6" x14ac:dyDescent="0.25">
      <c r="A50" s="10" t="s">
        <v>6</v>
      </c>
      <c r="B50" s="11"/>
      <c r="C50" s="11"/>
      <c r="D50" s="11"/>
      <c r="E50" s="11"/>
      <c r="F50" s="11"/>
    </row>
    <row r="51" spans="1:6" ht="47.25" x14ac:dyDescent="0.25">
      <c r="A51" s="12" t="s">
        <v>20</v>
      </c>
      <c r="B51" s="11">
        <v>22530.759100000003</v>
      </c>
      <c r="C51" s="11">
        <v>27180.119600000002</v>
      </c>
      <c r="D51" s="11">
        <v>29112.9424</v>
      </c>
      <c r="E51" s="11">
        <v>31325.2418</v>
      </c>
      <c r="F51" s="11">
        <v>33384.0841</v>
      </c>
    </row>
    <row r="52" spans="1:6" x14ac:dyDescent="0.25">
      <c r="A52" s="2" t="s">
        <v>14</v>
      </c>
      <c r="B52" s="7">
        <v>22619.570399999997</v>
      </c>
      <c r="C52" s="7">
        <v>27299.899399999998</v>
      </c>
      <c r="D52" s="7">
        <v>29112.9424</v>
      </c>
      <c r="E52" s="7">
        <v>31325.2418</v>
      </c>
      <c r="F52" s="7">
        <v>33384.0841</v>
      </c>
    </row>
    <row r="53" spans="1:6" x14ac:dyDescent="0.25">
      <c r="A53" s="8" t="s">
        <v>10</v>
      </c>
      <c r="B53" s="9" t="s">
        <v>21</v>
      </c>
      <c r="C53" s="9">
        <f>C52/B52*100</f>
        <v>120.69150261138471</v>
      </c>
      <c r="D53" s="9">
        <f t="shared" ref="D53" si="18">D52/C52*100</f>
        <v>106.64120762291161</v>
      </c>
      <c r="E53" s="9">
        <f t="shared" ref="E53" si="19">E52/D52*100</f>
        <v>107.59902372492587</v>
      </c>
      <c r="F53" s="9">
        <f t="shared" ref="F53" si="20">F52/E52*100</f>
        <v>106.57247057547055</v>
      </c>
    </row>
    <row r="54" spans="1:6" x14ac:dyDescent="0.25">
      <c r="A54" s="2" t="s">
        <v>15</v>
      </c>
      <c r="B54" s="7">
        <f>B48-B52</f>
        <v>20.399400000002061</v>
      </c>
      <c r="C54" s="7">
        <f>C48-C52</f>
        <v>-20.399399999998423</v>
      </c>
      <c r="D54" s="7">
        <f>D48-D52</f>
        <v>0</v>
      </c>
      <c r="E54" s="7">
        <f>E48-E52</f>
        <v>0</v>
      </c>
      <c r="F54" s="7">
        <f>F48-F52</f>
        <v>0</v>
      </c>
    </row>
  </sheetData>
  <mergeCells count="20">
    <mergeCell ref="A31:A32"/>
    <mergeCell ref="B31:B32"/>
    <mergeCell ref="C31:C32"/>
    <mergeCell ref="D31:F31"/>
    <mergeCell ref="A1:F1"/>
    <mergeCell ref="A3:A4"/>
    <mergeCell ref="B3:B4"/>
    <mergeCell ref="C3:C4"/>
    <mergeCell ref="D3:F3"/>
    <mergeCell ref="A15:F15"/>
    <mergeCell ref="A17:A18"/>
    <mergeCell ref="B17:B18"/>
    <mergeCell ref="C17:C18"/>
    <mergeCell ref="D17:F17"/>
    <mergeCell ref="A29:F29"/>
    <mergeCell ref="A44:F44"/>
    <mergeCell ref="A46:A47"/>
    <mergeCell ref="B46:B47"/>
    <mergeCell ref="C46:C47"/>
    <mergeCell ref="D46:F46"/>
  </mergeCells>
  <pageMargins left="0.9055118110236221" right="0.23622047244094491" top="0.15748031496062992" bottom="0.35433070866141736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Потапова Анна Юрьевна</cp:lastModifiedBy>
  <cp:lastPrinted>2018-10-09T12:14:37Z</cp:lastPrinted>
  <dcterms:created xsi:type="dcterms:W3CDTF">2018-09-14T13:20:34Z</dcterms:created>
  <dcterms:modified xsi:type="dcterms:W3CDTF">2018-10-09T11:20:12Z</dcterms:modified>
</cp:coreProperties>
</file>