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45" yWindow="990" windowWidth="15480" windowHeight="11130"/>
  </bookViews>
  <sheets>
    <sheet name="Долг" sheetId="1" r:id="rId1"/>
  </sheets>
  <definedNames>
    <definedName name="_xlnm.Print_Area" localSheetId="0">Долг!$A$1:$K$16</definedName>
  </definedNames>
  <calcPr calcId="145621"/>
</workbook>
</file>

<file path=xl/calcChain.xml><?xml version="1.0" encoding="utf-8"?>
<calcChain xmlns="http://schemas.openxmlformats.org/spreadsheetml/2006/main">
  <c r="G14" i="1" l="1"/>
  <c r="B6" i="1" l="1"/>
  <c r="C8" i="1" s="1"/>
  <c r="C7" i="1" l="1"/>
  <c r="C9" i="1"/>
  <c r="D6" i="1"/>
  <c r="E8" i="1" s="1"/>
  <c r="C6" i="1" l="1"/>
  <c r="E7" i="1"/>
  <c r="E9" i="1"/>
  <c r="E6" i="1" l="1"/>
  <c r="J6" i="1"/>
  <c r="K14" i="1" s="1"/>
  <c r="H6" i="1"/>
  <c r="I14" i="1" s="1"/>
  <c r="F6" i="1"/>
  <c r="G9" i="1" l="1"/>
  <c r="G7" i="1"/>
  <c r="G8" i="1"/>
  <c r="I9" i="1"/>
  <c r="K8" i="1"/>
  <c r="G6" i="1" l="1"/>
  <c r="I7" i="1"/>
  <c r="I8" i="1"/>
  <c r="K9" i="1"/>
  <c r="K7" i="1"/>
  <c r="K6" i="1" s="1"/>
  <c r="I6" i="1" l="1"/>
</calcChain>
</file>

<file path=xl/sharedStrings.xml><?xml version="1.0" encoding="utf-8"?>
<sst xmlns="http://schemas.openxmlformats.org/spreadsheetml/2006/main" count="60" uniqueCount="22">
  <si>
    <t>Планируемый уровень долговой нагрузки на бюджет Саратовской области</t>
  </si>
  <si>
    <t>Кредиты, полученные Саратовской областью от кредитных организаций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</si>
  <si>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</si>
  <si>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 xml:space="preserve">Государственные ценные бумаги, осуществляемые путем 
выпуска ценных бумаг (в валюте Российской Федерации) </t>
  </si>
  <si>
    <t>Уровень государственного долга к налоговым и неналоговым доходам</t>
  </si>
  <si>
    <t>Государственный внутренний долг - всего</t>
  </si>
  <si>
    <t>х</t>
  </si>
  <si>
    <t>Расходы на обслуживание государственного долга</t>
  </si>
  <si>
    <r>
      <t xml:space="preserve"> </t>
    </r>
    <r>
      <rPr>
        <i/>
        <sz val="12"/>
        <rFont val="Times New Roman"/>
        <family val="1"/>
        <charset val="204"/>
      </rPr>
      <t>%</t>
    </r>
  </si>
  <si>
    <t>Наименование показателя</t>
  </si>
  <si>
    <t>Верхний предел государственного внутреннего долга</t>
  </si>
  <si>
    <t>в том числе по государственным гарантиям</t>
  </si>
  <si>
    <t>Предельный объем государственного долга</t>
  </si>
  <si>
    <t>на 01.01.2021</t>
  </si>
  <si>
    <t>на 01.01.2022</t>
  </si>
  <si>
    <t>тыс. рублей</t>
  </si>
  <si>
    <t>на 01.01.2019 (отчет)</t>
  </si>
  <si>
    <t>на 01.01.2020 (оценка)</t>
  </si>
  <si>
    <t>на 01.01.2023</t>
  </si>
  <si>
    <t>х*</t>
  </si>
  <si>
    <t>-</t>
  </si>
  <si>
    <t xml:space="preserve">* Федеральным законом от 2 августа 2019 года № 278-ФЗ «О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(муниципальных) заимствований, управления государственным (муниципальным) долгом и государственными финансовыми активами Российской Федерации и признании утратившим силу Федерального закона «Об особенностях эмиссии и обращения государственных и муниципальных ценных бумаг» внесены изменения в статью 107 Бюджетного кодекса Российской Федерации, в соответствии с которыми показатель «Предельный объем государственного долга» не устанавливается законами субъектов о бюджете на соответствующий год , начиная с бюджетов на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</si>
</sst>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5" fontId="7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0" fillId="0" borderId="0" xfId="0"/>
    <xf numFmtId="0" fontId="5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64" fontId="3" fillId="2" borderId="1" xfId="2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view="pageBreakPreview" zoomScale="70" zoomScaleNormal="100" zoomScaleSheetLayoutView="70" workbookViewId="0">
      <selection activeCell="D26" sqref="D26"/>
    </sheetView>
  </sheetViews>
  <sheetFormatPr defaultRowHeight="15" x14ac:dyDescent="0.25"/>
  <cols>
    <col min="1" max="1" width="65.42578125" customWidth="1"/>
    <col min="2" max="2" width="18" style="2" customWidth="1"/>
    <col min="3" max="3" width="13.140625" style="2" customWidth="1"/>
    <col min="4" max="4" width="15.42578125" style="2" customWidth="1"/>
    <col min="5" max="5" width="10.5703125" style="2" customWidth="1"/>
    <col min="6" max="6" width="15.5703125" customWidth="1"/>
    <col min="7" max="7" width="10.140625" customWidth="1"/>
    <col min="8" max="8" width="17.7109375" customWidth="1"/>
    <col min="9" max="9" width="12.5703125" customWidth="1"/>
    <col min="10" max="10" width="16.85546875" customWidth="1"/>
    <col min="11" max="11" width="10.7109375" customWidth="1"/>
  </cols>
  <sheetData>
    <row r="1" spans="1:11" s="2" customFormat="1" ht="18.7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2" customFormat="1" ht="20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5.5" customHeight="1" x14ac:dyDescent="0.25">
      <c r="A3" s="22" t="s">
        <v>9</v>
      </c>
      <c r="B3" s="22" t="s">
        <v>16</v>
      </c>
      <c r="C3" s="22"/>
      <c r="D3" s="22" t="s">
        <v>17</v>
      </c>
      <c r="E3" s="22"/>
      <c r="F3" s="22" t="s">
        <v>13</v>
      </c>
      <c r="G3" s="22"/>
      <c r="H3" s="22" t="s">
        <v>14</v>
      </c>
      <c r="I3" s="22"/>
      <c r="J3" s="22" t="s">
        <v>18</v>
      </c>
      <c r="K3" s="22"/>
    </row>
    <row r="4" spans="1:11" ht="25.5" customHeight="1" x14ac:dyDescent="0.25">
      <c r="A4" s="22"/>
      <c r="B4" s="22" t="s">
        <v>15</v>
      </c>
      <c r="C4" s="22" t="s">
        <v>8</v>
      </c>
      <c r="D4" s="22" t="s">
        <v>15</v>
      </c>
      <c r="E4" s="22" t="s">
        <v>8</v>
      </c>
      <c r="F4" s="22" t="s">
        <v>15</v>
      </c>
      <c r="G4" s="22" t="s">
        <v>8</v>
      </c>
      <c r="H4" s="22" t="s">
        <v>15</v>
      </c>
      <c r="I4" s="22" t="s">
        <v>8</v>
      </c>
      <c r="J4" s="22" t="s">
        <v>15</v>
      </c>
      <c r="K4" s="22" t="s">
        <v>8</v>
      </c>
    </row>
    <row r="5" spans="1:11" ht="25.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s="2" customFormat="1" ht="26.25" customHeight="1" x14ac:dyDescent="0.25">
      <c r="A6" s="7" t="s">
        <v>5</v>
      </c>
      <c r="B6" s="4">
        <f t="shared" ref="B6:K6" si="0">SUM(B7:B9)</f>
        <v>47957664.100000001</v>
      </c>
      <c r="C6" s="4">
        <f t="shared" si="0"/>
        <v>100</v>
      </c>
      <c r="D6" s="4">
        <f t="shared" si="0"/>
        <v>48630207</v>
      </c>
      <c r="E6" s="4">
        <f t="shared" si="0"/>
        <v>100</v>
      </c>
      <c r="F6" s="4">
        <f t="shared" si="0"/>
        <v>52438937.899999999</v>
      </c>
      <c r="G6" s="6">
        <f t="shared" si="0"/>
        <v>100</v>
      </c>
      <c r="H6" s="4">
        <f t="shared" si="0"/>
        <v>54121229.399999999</v>
      </c>
      <c r="I6" s="6">
        <f t="shared" si="0"/>
        <v>100</v>
      </c>
      <c r="J6" s="4">
        <f t="shared" si="0"/>
        <v>56250237.699999996</v>
      </c>
      <c r="K6" s="8">
        <f t="shared" si="0"/>
        <v>100</v>
      </c>
    </row>
    <row r="7" spans="1:11" s="2" customFormat="1" ht="31.5" customHeight="1" x14ac:dyDescent="0.25">
      <c r="A7" s="10" t="s">
        <v>3</v>
      </c>
      <c r="B7" s="12">
        <v>5000000</v>
      </c>
      <c r="C7" s="13">
        <f>B7/$B$6*100</f>
        <v>10.425862255455431</v>
      </c>
      <c r="D7" s="12">
        <v>5000000</v>
      </c>
      <c r="E7" s="6">
        <f>D7/$D$6*100</f>
        <v>10.28167533812883</v>
      </c>
      <c r="F7" s="12">
        <v>5000000</v>
      </c>
      <c r="G7" s="8">
        <f>F7/F6*100</f>
        <v>9.5348994473055484</v>
      </c>
      <c r="H7" s="12">
        <v>5000000</v>
      </c>
      <c r="I7" s="6">
        <f>H7/$H$6*100</f>
        <v>9.2385188870081354</v>
      </c>
      <c r="J7" s="12">
        <v>3500000</v>
      </c>
      <c r="K7" s="8">
        <f>J7/$J$6*100</f>
        <v>6.2221959286049389</v>
      </c>
    </row>
    <row r="8" spans="1:11" s="2" customFormat="1" ht="47.25" x14ac:dyDescent="0.25">
      <c r="A8" s="10" t="s">
        <v>2</v>
      </c>
      <c r="B8" s="12">
        <v>26025228.100000001</v>
      </c>
      <c r="C8" s="13">
        <f t="shared" ref="C8:C9" si="1">B8/$B$6*100</f>
        <v>54.267088667481623</v>
      </c>
      <c r="D8" s="12">
        <v>24773653.800000001</v>
      </c>
      <c r="E8" s="6">
        <f t="shared" ref="E8:E9" si="2">D8/$D$6*100</f>
        <v>50.942933062160314</v>
      </c>
      <c r="F8" s="12">
        <v>22270504.899999999</v>
      </c>
      <c r="G8" s="8">
        <f>F8/F6*100</f>
        <v>42.469404972445105</v>
      </c>
      <c r="H8" s="12">
        <v>17264207.199999999</v>
      </c>
      <c r="I8" s="6">
        <f>H8/$H$6*100</f>
        <v>31.899140857284369</v>
      </c>
      <c r="J8" s="12">
        <v>12257909.4</v>
      </c>
      <c r="K8" s="8">
        <f>J8/$J$6*100</f>
        <v>21.791746846253773</v>
      </c>
    </row>
    <row r="9" spans="1:11" ht="31.5" x14ac:dyDescent="0.25">
      <c r="A9" s="10" t="s">
        <v>1</v>
      </c>
      <c r="B9" s="12">
        <v>16932436</v>
      </c>
      <c r="C9" s="13">
        <f t="shared" si="1"/>
        <v>35.307049077062949</v>
      </c>
      <c r="D9" s="12">
        <v>18856553.199999999</v>
      </c>
      <c r="E9" s="6">
        <f t="shared" si="2"/>
        <v>38.775391599710851</v>
      </c>
      <c r="F9" s="12">
        <v>25168433</v>
      </c>
      <c r="G9" s="8">
        <f>F9/F6*100</f>
        <v>47.995695580249347</v>
      </c>
      <c r="H9" s="12">
        <v>31857022.199999999</v>
      </c>
      <c r="I9" s="6">
        <f>H9/$H$6*100</f>
        <v>58.862340255707494</v>
      </c>
      <c r="J9" s="12">
        <v>40492328.299999997</v>
      </c>
      <c r="K9" s="8">
        <f>J9/$J$6*100</f>
        <v>71.98605722514128</v>
      </c>
    </row>
    <row r="10" spans="1:11" s="2" customFormat="1" ht="25.5" customHeight="1" x14ac:dyDescent="0.25">
      <c r="A10" s="9" t="s">
        <v>10</v>
      </c>
      <c r="B10" s="14">
        <v>48957664.200000003</v>
      </c>
      <c r="C10" s="5" t="s">
        <v>6</v>
      </c>
      <c r="D10" s="16">
        <v>48630207</v>
      </c>
      <c r="E10" s="5" t="s">
        <v>6</v>
      </c>
      <c r="F10" s="16">
        <v>52438937.899999999</v>
      </c>
      <c r="G10" s="15" t="s">
        <v>6</v>
      </c>
      <c r="H10" s="16">
        <v>54121229.399999999</v>
      </c>
      <c r="I10" s="15" t="s">
        <v>6</v>
      </c>
      <c r="J10" s="16">
        <v>56250237.700000003</v>
      </c>
      <c r="K10" s="15" t="s">
        <v>6</v>
      </c>
    </row>
    <row r="11" spans="1:11" s="2" customFormat="1" ht="20.25" customHeight="1" x14ac:dyDescent="0.25">
      <c r="A11" s="10" t="s">
        <v>11</v>
      </c>
      <c r="B11" s="21" t="s">
        <v>20</v>
      </c>
      <c r="C11" s="5" t="s">
        <v>6</v>
      </c>
      <c r="D11" s="21" t="s">
        <v>20</v>
      </c>
      <c r="E11" s="5" t="s">
        <v>6</v>
      </c>
      <c r="F11" s="21" t="s">
        <v>20</v>
      </c>
      <c r="G11" s="5" t="s">
        <v>6</v>
      </c>
      <c r="H11" s="21" t="s">
        <v>20</v>
      </c>
      <c r="I11" s="5" t="s">
        <v>6</v>
      </c>
      <c r="J11" s="21" t="s">
        <v>20</v>
      </c>
      <c r="K11" s="5" t="s">
        <v>6</v>
      </c>
    </row>
    <row r="12" spans="1:11" s="2" customFormat="1" ht="22.5" customHeight="1" x14ac:dyDescent="0.25">
      <c r="A12" s="18" t="s">
        <v>12</v>
      </c>
      <c r="B12" s="14">
        <v>65809848.700000003</v>
      </c>
      <c r="C12" s="19" t="s">
        <v>6</v>
      </c>
      <c r="D12" s="20">
        <v>67926504.299999997</v>
      </c>
      <c r="E12" s="19" t="s">
        <v>6</v>
      </c>
      <c r="F12" s="19" t="s">
        <v>19</v>
      </c>
      <c r="G12" s="19" t="s">
        <v>6</v>
      </c>
      <c r="H12" s="19" t="s">
        <v>19</v>
      </c>
      <c r="I12" s="19" t="s">
        <v>6</v>
      </c>
      <c r="J12" s="19" t="s">
        <v>19</v>
      </c>
      <c r="K12" s="19" t="s">
        <v>6</v>
      </c>
    </row>
    <row r="13" spans="1:11" s="2" customFormat="1" ht="24.75" customHeight="1" x14ac:dyDescent="0.25">
      <c r="A13" s="7" t="s">
        <v>7</v>
      </c>
      <c r="B13" s="4">
        <v>1907660.5</v>
      </c>
      <c r="C13" s="15" t="s">
        <v>6</v>
      </c>
      <c r="D13" s="17">
        <v>2200000</v>
      </c>
      <c r="E13" s="15" t="s">
        <v>6</v>
      </c>
      <c r="F13" s="16">
        <v>2275609.6000000001</v>
      </c>
      <c r="G13" s="15" t="s">
        <v>6</v>
      </c>
      <c r="H13" s="16">
        <v>2553729.7999999998</v>
      </c>
      <c r="I13" s="15" t="s">
        <v>6</v>
      </c>
      <c r="J13" s="16">
        <v>3079217.3</v>
      </c>
      <c r="K13" s="15" t="s">
        <v>6</v>
      </c>
    </row>
    <row r="14" spans="1:11" s="2" customFormat="1" ht="34.5" customHeight="1" x14ac:dyDescent="0.25">
      <c r="A14" s="1" t="s">
        <v>4</v>
      </c>
      <c r="B14" s="15" t="s">
        <v>6</v>
      </c>
      <c r="C14" s="11">
        <v>70.900000000000006</v>
      </c>
      <c r="D14" s="15" t="s">
        <v>6</v>
      </c>
      <c r="E14" s="15">
        <v>71.2</v>
      </c>
      <c r="F14" s="15" t="s">
        <v>6</v>
      </c>
      <c r="G14" s="15">
        <f>F10/73669099*100</f>
        <v>71.181728311893693</v>
      </c>
      <c r="H14" s="15" t="s">
        <v>6</v>
      </c>
      <c r="I14" s="15">
        <f>H6/81083145.6*100</f>
        <v>66.74781670039205</v>
      </c>
      <c r="J14" s="15" t="s">
        <v>6</v>
      </c>
      <c r="K14" s="15">
        <f>J6/84446405.7*100</f>
        <v>66.610576535171575</v>
      </c>
    </row>
    <row r="16" spans="1:11" ht="92.25" customHeight="1" x14ac:dyDescent="0.25">
      <c r="A16" s="23" t="s">
        <v>21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</sheetData>
  <mergeCells count="18">
    <mergeCell ref="A1:K1"/>
    <mergeCell ref="F4:F5"/>
    <mergeCell ref="H3:I3"/>
    <mergeCell ref="H4:H5"/>
    <mergeCell ref="I4:I5"/>
    <mergeCell ref="A3:A5"/>
    <mergeCell ref="F3:G3"/>
    <mergeCell ref="G4:G5"/>
    <mergeCell ref="D3:E3"/>
    <mergeCell ref="D4:D5"/>
    <mergeCell ref="E4:E5"/>
    <mergeCell ref="B3:C3"/>
    <mergeCell ref="B4:B5"/>
    <mergeCell ref="C4:C5"/>
    <mergeCell ref="A16:K16"/>
    <mergeCell ref="J3:K3"/>
    <mergeCell ref="J4:J5"/>
    <mergeCell ref="K4:K5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Долг</vt:lpstr>
      <vt:lpstr>Долг!Область_печати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lastPrinted>2019-10-08T12:44:55Z</cp:lastPrinted>
  <dcterms:created xsi:type="dcterms:W3CDTF">2016-10-25T06:34:26Z</dcterms:created>
  <dcterms:modified xsi:type="dcterms:W3CDTF">2019-10-08T12:45:37Z</dcterms:modified>
</cp:coreProperties>
</file>