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345" yWindow="165" windowWidth="13620" windowHeight="11880"/>
  </bookViews>
  <sheets>
    <sheet name="Финансирование" sheetId="2" r:id="rId1"/>
    <sheet name="Показатели" sheetId="1" r:id="rId2"/>
  </sheets>
  <definedNames>
    <definedName name="_xlnm.Print_Titles" localSheetId="1">Показатели!$3:$4</definedName>
    <definedName name="_xlnm.Print_Titles" localSheetId="0">Финансирование!$4:$5</definedName>
    <definedName name="_xlnm.Print_Area" localSheetId="1">Показатели!$A$1:$H$187</definedName>
  </definedNames>
  <calcPr calcId="145621"/>
</workbook>
</file>

<file path=xl/calcChain.xml><?xml version="1.0" encoding="utf-8"?>
<calcChain xmlns="http://schemas.openxmlformats.org/spreadsheetml/2006/main">
  <c r="C166" i="2" l="1"/>
  <c r="C162" i="2"/>
  <c r="D162" i="2"/>
  <c r="F162" i="2"/>
  <c r="G162" i="2"/>
  <c r="E162" i="2"/>
  <c r="D159" i="2"/>
  <c r="E159" i="2"/>
  <c r="F159" i="2"/>
  <c r="G159" i="2"/>
  <c r="C159" i="2"/>
  <c r="D156" i="2"/>
  <c r="E156" i="2"/>
  <c r="F156" i="2"/>
  <c r="G156" i="2"/>
  <c r="C156" i="2"/>
  <c r="D154" i="2"/>
  <c r="E154" i="2"/>
  <c r="F154" i="2"/>
  <c r="G154" i="2"/>
  <c r="C154" i="2"/>
  <c r="D148" i="2"/>
  <c r="E148" i="2"/>
  <c r="F148" i="2"/>
  <c r="G148" i="2"/>
  <c r="C148" i="2"/>
  <c r="D143" i="2"/>
  <c r="E143" i="2"/>
  <c r="F143" i="2"/>
  <c r="G143" i="2"/>
  <c r="C143" i="2"/>
  <c r="D139" i="2"/>
  <c r="E139" i="2"/>
  <c r="F139" i="2"/>
  <c r="G139" i="2"/>
  <c r="C139" i="2"/>
  <c r="D136" i="2"/>
  <c r="E136" i="2"/>
  <c r="F136" i="2"/>
  <c r="G136" i="2"/>
  <c r="C136" i="2"/>
  <c r="D131" i="2"/>
  <c r="E131" i="2"/>
  <c r="F131" i="2"/>
  <c r="G131" i="2"/>
  <c r="C131" i="2"/>
  <c r="C124" i="2"/>
  <c r="C120" i="2"/>
  <c r="C117" i="2"/>
  <c r="E117" i="2"/>
  <c r="F117" i="2"/>
  <c r="G117" i="2"/>
  <c r="D117" i="2"/>
  <c r="C112" i="2"/>
  <c r="E112" i="2"/>
  <c r="F112" i="2"/>
  <c r="G112" i="2"/>
  <c r="D112" i="2"/>
  <c r="C108" i="2"/>
  <c r="E108" i="2"/>
  <c r="F108" i="2"/>
  <c r="G108" i="2"/>
  <c r="D108" i="2"/>
  <c r="C103" i="2"/>
  <c r="E103" i="2"/>
  <c r="F103" i="2"/>
  <c r="G103" i="2"/>
  <c r="D103" i="2"/>
  <c r="C95" i="2"/>
  <c r="D95" i="2"/>
  <c r="E95" i="2"/>
  <c r="G95" i="2"/>
  <c r="F95" i="2"/>
  <c r="C84" i="2"/>
  <c r="E84" i="2"/>
  <c r="F84" i="2"/>
  <c r="G84" i="2"/>
  <c r="D84" i="2"/>
  <c r="C76" i="2"/>
  <c r="E76" i="2"/>
  <c r="F76" i="2"/>
  <c r="G76" i="2"/>
  <c r="D76" i="2"/>
  <c r="D70" i="2"/>
  <c r="E70" i="2"/>
  <c r="F70" i="2"/>
  <c r="G70" i="2"/>
  <c r="C70" i="2"/>
  <c r="D65" i="2"/>
  <c r="E65" i="2"/>
  <c r="F65" i="2"/>
  <c r="G65" i="2"/>
  <c r="C65" i="2"/>
  <c r="D51" i="2"/>
  <c r="E51" i="2"/>
  <c r="F51" i="2"/>
  <c r="G51" i="2"/>
  <c r="C51" i="2"/>
  <c r="D43" i="2"/>
  <c r="E43" i="2"/>
  <c r="F43" i="2"/>
  <c r="G43" i="2"/>
  <c r="C43" i="2"/>
  <c r="D32" i="2"/>
  <c r="E32" i="2"/>
  <c r="F32" i="2"/>
  <c r="G32" i="2"/>
  <c r="C32" i="2"/>
  <c r="G23" i="2"/>
  <c r="F23" i="2"/>
  <c r="E23" i="2"/>
  <c r="D23" i="2"/>
  <c r="C23" i="2"/>
  <c r="D15" i="2"/>
  <c r="E15" i="2"/>
  <c r="F15" i="2"/>
  <c r="G15" i="2"/>
  <c r="C15" i="2"/>
  <c r="D6" i="2"/>
  <c r="E6" i="2"/>
  <c r="F6" i="2"/>
  <c r="G6" i="2"/>
  <c r="C6" i="2"/>
  <c r="C168" i="2"/>
  <c r="D166" i="2" l="1"/>
  <c r="D168" i="2" s="1"/>
  <c r="E166" i="2"/>
  <c r="E168" i="2" s="1"/>
  <c r="F166" i="2"/>
  <c r="F168" i="2" s="1"/>
  <c r="G166" i="2"/>
  <c r="G168" i="2" s="1"/>
</calcChain>
</file>

<file path=xl/sharedStrings.xml><?xml version="1.0" encoding="utf-8"?>
<sst xmlns="http://schemas.openxmlformats.org/spreadsheetml/2006/main" count="864" uniqueCount="746">
  <si>
    <t>№ п/п</t>
  </si>
  <si>
    <t>Наименование государственных программ (подпрограмм) Саратовской области</t>
  </si>
  <si>
    <t>Наименование целевого показателя</t>
  </si>
  <si>
    <t>Прогноз</t>
  </si>
  <si>
    <t>2020 год</t>
  </si>
  <si>
    <t>2021 год</t>
  </si>
  <si>
    <t>1.</t>
  </si>
  <si>
    <t>Доля детей-сирот и детей, оставшихся без попечения родителей, переданных на воспитание в семьи граждан, в общем количестве детей-сирот и детей, оставшихся без попечения родителей (%)</t>
  </si>
  <si>
    <t>Удельный вес выпускников профессиональных образовательных организаций очной формы обучения, трудоустроившихся в течение одного года после окончания обучения по полученной специальности (профессии), от их общей численности (%)</t>
  </si>
  <si>
    <t>1.1.</t>
  </si>
  <si>
    <t>Подпрограмма «Развитие системы дошкольного образования»</t>
  </si>
  <si>
    <t>1.2.</t>
  </si>
  <si>
    <t>Подпрограмма «Развитие системы общего и дополнительного образования»</t>
  </si>
  <si>
    <t>Доля общеобразовательных организаций, в которых создана универсальная безбарьерная среда для инклюзивного образования детей-инвалидов, в общем количестве общеобразовательных организаций (%)</t>
  </si>
  <si>
    <t>1.3.</t>
  </si>
  <si>
    <t>Подпрограмма «Поддержка одаренных детей Саратовской области»</t>
  </si>
  <si>
    <t>Количество победителей и призеров всероссийских, международных олимпиад, конкурсов, фестивалей (чел.)</t>
  </si>
  <si>
    <t>1.4.</t>
  </si>
  <si>
    <t>Подпрограмма «Развитие профессионального образования»</t>
  </si>
  <si>
    <t>Удельный вес численности занятого населения в возрасте 25 - 65 лет, прошедшего повышение квалификации и (или) переподготовку, от общей численности занятого в экономике населения данной возрастной группы (%)</t>
  </si>
  <si>
    <t>1.5.</t>
  </si>
  <si>
    <t>Подпрограмма  «Социальная адаптация детей-сирот, детей, оставшихся без попечения родителей»</t>
  </si>
  <si>
    <t>Доля граждан, желающих принять детей-сирот и детей, оставшихся без попечения родителей, в семью от численности детей, состоящих в региональном банке данных детей, оставшихся без попечения родителей (%)</t>
  </si>
  <si>
    <t>1.6.</t>
  </si>
  <si>
    <t>Подпрограмма «Развитие финансовой грамотности населения области»</t>
  </si>
  <si>
    <t>Доля населения области, охваченного мероприятиями по повышению уровня финансовой грамотности (%)</t>
  </si>
  <si>
    <t>1.7.</t>
  </si>
  <si>
    <t>2.</t>
  </si>
  <si>
    <t>Государственная программа Саратовской области «Социальная поддержка и социальное обслуживание граждан»</t>
  </si>
  <si>
    <t>Удельный вес граждан, получающих меры социальной поддержки с учетом адресности, в общей численности граждан, получающих меры социальной поддержки (%)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</si>
  <si>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 (%)</t>
  </si>
  <si>
    <t>2.1.</t>
  </si>
  <si>
    <t>Подпрограмма  «Социальная поддержка граждан»</t>
  </si>
  <si>
    <t>Численность граждан, получивших меры социальной поддержки (тыс. чел.)</t>
  </si>
  <si>
    <t>Численность граждан, имеющих право на получение мер поддержки субсидиями на оплату жилищно-коммунальных услуг (чел.)</t>
  </si>
  <si>
    <t>2.2.</t>
  </si>
  <si>
    <t>Подпрограмма «Социальное обслуживание граждан»</t>
  </si>
  <si>
    <t>Уровень обеспечения доступности, качества и безопасности социального обслуживания населения (%)</t>
  </si>
  <si>
    <t>Доля инвалидов старше 18-летнего возраста, получивших социальные услуги в учреждениях социального обслуживания, в общей численности граждан, получивших указанные услуги в учреждениях социального обслуживания (%)</t>
  </si>
  <si>
    <t>2.3.</t>
  </si>
  <si>
    <t>Подпрограмма «Развитие системы социальной защиты граждан»</t>
  </si>
  <si>
    <t>Охват детей-инвалидов реабилитационными услугами в стационарных и полустационарных отделениях специализированных учреждений социального обслуживания для детей с ограниченными возможностями (%)</t>
  </si>
  <si>
    <t>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 (%)</t>
  </si>
  <si>
    <t>2.4.</t>
  </si>
  <si>
    <t>Подпрограмма «Старшее поколение»</t>
  </si>
  <si>
    <t>Количество пожилых граждан, принимающих участие в социально значимых мероприятиях (чел.)</t>
  </si>
  <si>
    <t>Обеспеченность стационарными учреждениями социального обслуживания для престарелых и инвалидов (мест на 10 тыс. населения)</t>
  </si>
  <si>
    <t>2.5.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</si>
  <si>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</si>
  <si>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Количество мероприятий, проведенных социально ориентированными некоммерческими организациями совместно с органами государственной власти (ед.)</t>
  </si>
  <si>
    <t>Количество муниципальных образований области, в которых реализуются проекты социально ориентированных некоммерческих организаций, получивших субсидию на возмещение затрат, связанных с реализацией общественно полезных (социальных) проектов (ед.)</t>
  </si>
  <si>
    <t>2.6.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</si>
  <si>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</t>
  </si>
  <si>
    <t>3.</t>
  </si>
  <si>
    <t>3.1.</t>
  </si>
  <si>
    <t>Подпрограмма «Комплексное освоение и развитие территорий в целях жилищного строительства»</t>
  </si>
  <si>
    <t>3.2.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</si>
  <si>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</si>
  <si>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3.3.</t>
  </si>
  <si>
    <t>Подпрограмма «Обеспечение жилыми помещениями молодых семей»</t>
  </si>
  <si>
    <t>3.4.</t>
  </si>
  <si>
    <t>Подпрограмма «Обеспечение жилыми помещениями детей-сирот и детей, оставшихся без попечения родителей»</t>
  </si>
  <si>
    <t>3.5.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</si>
  <si>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</si>
  <si>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3.6.</t>
  </si>
  <si>
    <t>Подпрограмма «Развитие ипотечного жилищного кредитования»</t>
  </si>
  <si>
    <t>Число граждан, получающих социальную поддержку за счет средств областного бюджета на возмещение части затрат на оплату процентов по займам (кредитам) на приобретение (строительство) жилых помещений в соответствии с Законом Саратовской области «О мере социальной поддержки отдельных категорий граждан по возмещению части затрат в связи с предоставлением ипотечного займа (кредита)» (чел.)</t>
  </si>
  <si>
    <t>3.7.</t>
  </si>
  <si>
    <t>Подпрограмма «Обеспечение жильем отдельных категорий граждан в соответствии с федеральным законодательством»</t>
  </si>
  <si>
    <t>3.8.</t>
  </si>
  <si>
    <t>3.9.</t>
  </si>
  <si>
    <t>Подпрограмма «Повышение качества водоснабжения и водоотведения»</t>
  </si>
  <si>
    <t>3.10.</t>
  </si>
  <si>
    <t>Количество отремонтированных многоквартирных домов (ед.)</t>
  </si>
  <si>
    <t>4.</t>
  </si>
  <si>
    <t>Уровень безработицы (по методологии Международной организации труда) в среднем за год от численности экономически активного населения (%)</t>
  </si>
  <si>
    <t>Уровень регистрируемой безработицы на конец года от численности экономически активного населения (%)</t>
  </si>
  <si>
    <t>4.1.</t>
  </si>
  <si>
    <t>Подпрограмма  «Содействие занятости населения и социальная поддержка безработных граждан»</t>
  </si>
  <si>
    <t>Удельный вес трудоустроенных граждан в общей численности граждан, обратившихся за содействием в поиске подходящей работы в органы службы занятости (%)</t>
  </si>
  <si>
    <t>4.2.</t>
  </si>
  <si>
    <t>Подпрограмма «Регулирование трудовой миграции»</t>
  </si>
  <si>
    <t>Уровень трудоустройства граждан из числа обратившихся по вопросу трудоустройства в другой местности (%)</t>
  </si>
  <si>
    <t>4.3.</t>
  </si>
  <si>
    <t>Подпрограмма  «Оказание содействия добровольному переселению в Саратовскую область соотечественников проживающих за рубежом»</t>
  </si>
  <si>
    <t>Охват трудоустройством участников подпрограммы и членов их семей, от общего числа трудоспособных участников подпрограммы и членов их семей (%)</t>
  </si>
  <si>
    <t>4.4.</t>
  </si>
  <si>
    <t>Подпрограмма «Совершенствование социального партнерства»</t>
  </si>
  <si>
    <t>4.5.</t>
  </si>
  <si>
    <t>Подпрограмма «Улучшение условий и охраны труда»</t>
  </si>
  <si>
    <t>Удельный вес рабочих мест, на которых проведена специальная оценка условий труда, в общем количестве рабочих мест (нарастающим итогом) (%)</t>
  </si>
  <si>
    <t>4.6.</t>
  </si>
  <si>
    <t>Подпрограмма «Сопровождение инвалидов молодого возраста при трудоустройстве»</t>
  </si>
  <si>
    <t>Доля трудоустроенных инвалидов молодого возраста в общей численности инвалидов молодого возраста, обратившихся за содействием в поиске подходящей работы в органы службы занятости (%)</t>
  </si>
  <si>
    <t>5.</t>
  </si>
  <si>
    <t>Количество обслуженного населения учреждениями сферы культуры, в том числе нестационарными формами и в электронном виде (тыс. чел.)</t>
  </si>
  <si>
    <t>Доля детей, привлекаемых к участию в творческих мероприятиях (%)</t>
  </si>
  <si>
    <t>5.1.</t>
  </si>
  <si>
    <t>Подпрограмма  «Музеи»</t>
  </si>
  <si>
    <t>Количество обслуженного населения музеями, в том числе нестационарными формами и в электронном виде (тыс. чел.)</t>
  </si>
  <si>
    <t>Количество предметов, поступивших в музейное собрание (ед.)</t>
  </si>
  <si>
    <t>5.2.</t>
  </si>
  <si>
    <t>Подпрограмма  «Театры»</t>
  </si>
  <si>
    <t>Количество новых постановок (ед.)</t>
  </si>
  <si>
    <t>Количество показанных спектаклей (ед.)</t>
  </si>
  <si>
    <t>5.3.</t>
  </si>
  <si>
    <t>Подпрограмма «Концертные организации и коллективы»</t>
  </si>
  <si>
    <t>Количество обслуженного населения концертными организациями, в том числе нестационарными формами (тыс.чел.)</t>
  </si>
  <si>
    <t>5.4.</t>
  </si>
  <si>
    <t>Подпрограмма  «Библиотеки»</t>
  </si>
  <si>
    <t>Количество мероприятий, направленных на популяризацию книги и чтения (тыс.ед.)</t>
  </si>
  <si>
    <t>5.5.</t>
  </si>
  <si>
    <t>Подпрограмма  «Система образования в сфере культуры»</t>
  </si>
  <si>
    <t>Количество поступивших (контрольные точки приема) в образовательные организации сферы культуры (чел.)</t>
  </si>
  <si>
    <t>Количество педагогических работников, получивших дополнительное профессиональное образование в установленные законом сроки (чел.)</t>
  </si>
  <si>
    <t>5.6.</t>
  </si>
  <si>
    <t>Подпрограмма  «Культурно-досуговые учреждения»</t>
  </si>
  <si>
    <t>Количество культурно-массовых мероприятий, ежегодно (ед.)</t>
  </si>
  <si>
    <t>5.7.</t>
  </si>
  <si>
    <t>Подпрограмма  «Государственная охрана, сохранение и популяризация объектов культурного наследия»</t>
  </si>
  <si>
    <t>5.8.</t>
  </si>
  <si>
    <t>Подпрограмма  «Архивы»</t>
  </si>
  <si>
    <t>Доля документов архивов области, находящихся в условиях, обеспечивающих их нормативное хранение, в общем количестве архивных документов (%)</t>
  </si>
  <si>
    <t>5.9.</t>
  </si>
  <si>
    <t>Подпрограмма  «Творческое развитие детей и молодежи в сфере культуры»</t>
  </si>
  <si>
    <t>Количество участников в областных, межрегиональных, всероссийских, международных конкурсах, фестивалях выставках, мастер-классах, творческих школах и других мероприятиях (чел.)</t>
  </si>
  <si>
    <t>Количество победителей (1 - 3 места) в областных, межрегиональных, всероссийских международных конкурсах, фестивалях, выставках, мастер-классах, творческих школах и других мероприятиях (чел.)</t>
  </si>
  <si>
    <t>5.10.</t>
  </si>
  <si>
    <t>Подпрограмма  «Укрепление материально-технической базы учреждений в сфере культуры»</t>
  </si>
  <si>
    <t>Количество отремонтированных, в том числе капитально отремонтированных зданий и помещений учреждений сферы культуры (ед.)</t>
  </si>
  <si>
    <t>5.11.</t>
  </si>
  <si>
    <t>Подпрограмма  «Развитие кадрового потенциала сферы культуры»</t>
  </si>
  <si>
    <t>Количество областных конкурсов, фестивалей, выставок, мастер-классов, творческих школ и других творческих мероприятий (ед.)</t>
  </si>
  <si>
    <t>5.12.</t>
  </si>
  <si>
    <t>Подпрограмма «Популяризация культурных традиций»</t>
  </si>
  <si>
    <t>Количество организованных и проведенных мероприятий, посвященных государственным праздникам, значимым событиям общества, российской культуры и развитию культурного сотрудничества (ед.)</t>
  </si>
  <si>
    <t>5.13.</t>
  </si>
  <si>
    <t>Подпрограмма «Гармонизация межнациональных отношений и этнокультурное развитие народов Саратовской области»</t>
  </si>
  <si>
    <t>Численность участников мероприятий, направленных на этнокультурное развитие народов Саратовской области (чел.)</t>
  </si>
  <si>
    <t>6.</t>
  </si>
  <si>
    <t>Доля граждан, занимающихся в спортивных организациях, в общей численности детей и молодежи в возрасте 6 - 15 лет (%)</t>
  </si>
  <si>
    <t>6.1.</t>
  </si>
  <si>
    <t>Подпрограмма «Физическая культура и спорт. Подготовка спортивного резерва»</t>
  </si>
  <si>
    <t>Доля учащихся и студентов, систематически занимающихся физической культурой и спортом, в общей численности обучающихся и студентов (ежегодно) (%)</t>
  </si>
  <si>
    <t>6.2.</t>
  </si>
  <si>
    <t>Подпрограмма  «Туризм»</t>
  </si>
  <si>
    <t xml:space="preserve">Число ночевок в гостиницах и аналогичных средствах размещения (единиц) (ед.) </t>
  </si>
  <si>
    <t>6.3.</t>
  </si>
  <si>
    <t>Подпрограмма  «Молодежная политика»</t>
  </si>
  <si>
    <t>Количество молодежных и детских общественных организаций и объединений, принимающих участие в реализации региональной молодежной политики (ежегодное количество) (ед.)</t>
  </si>
  <si>
    <t>Доля молодых людей, принимающих участие в массовых творческих, спортивных, научных и других мероприятиях, в общей численности молодежи области (ежегодно) (%)</t>
  </si>
  <si>
    <t>6.4.</t>
  </si>
  <si>
    <t>Подпрограмма «Материально-техническая база спорта»</t>
  </si>
  <si>
    <t>7.</t>
  </si>
  <si>
    <t>Смертность от новообразований (в том числе от злокачественных) (чел. на 100 тыс. населения)</t>
  </si>
  <si>
    <t>Младенческая смертность (чел. на 1000 родившихся живыми)</t>
  </si>
  <si>
    <t>7.1.</t>
  </si>
  <si>
    <t>7.2.</t>
  </si>
  <si>
    <t>7.3.</t>
  </si>
  <si>
    <t>8.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</si>
  <si>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</si>
  <si>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Доля продукции, произведенной субъектами малого и среднего предпринимательства области, в общем объеме валового регионального продукта (%)</t>
  </si>
  <si>
    <t>Доля оптовой и розничной торговли, общественного питания и бытовых услуг в производстве валового регионального продукта (%)</t>
  </si>
  <si>
    <t>Уровень удовлетворенности граждан качеством предоставления государственных и муниципальных услуг (%)</t>
  </si>
  <si>
    <t>8.1.</t>
  </si>
  <si>
    <t>Подпрограмма «Стратегическое планирование и оперативное управление социально-экономическим развитием региона»</t>
  </si>
  <si>
    <t>Достоверность прогнозов социально-экономического развития области (%)</t>
  </si>
  <si>
    <t>Доля программных средств в структуре областного бюджета (%)</t>
  </si>
  <si>
    <t>8.2.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</si>
  <si>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</si>
  <si>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8.3.</t>
  </si>
  <si>
    <t>Подпрограмма «Развитие малого и среднего предпринимательства в Саратовской области»</t>
  </si>
  <si>
    <t>Доля среднесписочной численности работников (без внешних совместителей), занятых на микро-предприятиях, малых и средних предприятиях и у индивидуальных предпринимателей, в общей численности занятого населения (%)</t>
  </si>
  <si>
    <t>Оборот субъектов малого и среднего предпринимательства (без учета индивидуальных предпринимателей) в постоянных ценах по отношению к значению показателя 2014 года (%)</t>
  </si>
  <si>
    <t>8.4.</t>
  </si>
  <si>
    <t>Подпрограмма «Развитие оптовой и розничной торговли, общественного питания и бытовых услуг Саратовской области»</t>
  </si>
  <si>
    <t>Оборот розничной торговли на душу населения (тыс. руб.)</t>
  </si>
  <si>
    <t>8.5.</t>
  </si>
  <si>
    <t>Подпрограмма «Сокращение административных барьеров, повышение доступности государственных и муниципальных услуг»</t>
  </si>
  <si>
    <t>Уровень регламентации государственных услуг (%)</t>
  </si>
  <si>
    <t>8.6.</t>
  </si>
  <si>
    <t>Подпрограмма «Формирование и развитие контрактной системы в сфере закупок товаров, работ, услуг для обеспечения государственных нужд Саратовской области»</t>
  </si>
  <si>
    <t>8.7.</t>
  </si>
  <si>
    <t>Подпрограмма «Формирование электронного правительства»</t>
  </si>
  <si>
    <t>Доля граждан, использующих механизм получения государственных и муниципальных услуг в электронной форме (%)</t>
  </si>
  <si>
    <t>9.</t>
  </si>
  <si>
    <t>9.1.</t>
  </si>
  <si>
    <t>Подпрограмма «Охрана окружающей среды, защита природных комплексов, объектов и ресурсов»</t>
  </si>
  <si>
    <t>Обустройство особо охраняемых природных территорий (га.)</t>
  </si>
  <si>
    <t>9.2.</t>
  </si>
  <si>
    <t>Подпрограмма  «Развитие водохозяйственного комплекса Саратовской области»</t>
  </si>
  <si>
    <t>Повышение защищенности населения и объектов экономики от наводнений и другого негативного воздействия вод (тыс.чел.)</t>
  </si>
  <si>
    <t>9.3.</t>
  </si>
  <si>
    <t xml:space="preserve">Подпрограмма «Развитие лесного хозяйства Саратовской области» </t>
  </si>
  <si>
    <t>9.4.</t>
  </si>
  <si>
    <t>Подпрограмма «Совершенствование системы обращения с отходами производства и потребления на территории Саратовской области»</t>
  </si>
  <si>
    <t>10.</t>
  </si>
  <si>
    <t>10.1.</t>
  </si>
  <si>
    <t>Подпрограмма  «Модернизация и развитие транспортного комплекса Саратовской области»</t>
  </si>
  <si>
    <t>10.2.</t>
  </si>
  <si>
    <t>10.3.</t>
  </si>
  <si>
    <t>Подпрограмма  «Повышение безопасности дорожного движения в Саратовской области»</t>
  </si>
  <si>
    <t>Количество выносимых постановлений об административных правонарушениях, выявленных при помощи автоматизированной системы фотовидеофиксации нарушений правил дорожного движения (ежегодно) (тыс. шт.)</t>
  </si>
  <si>
    <t>10.4.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</si>
  <si>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Саратовской области»</t>
  </si>
  <si>
    <t>Сокращение времени прибытия служб экстренного реагирования на территории Саратовской области, оборудованных системой ГЛОНАСС к месту происшествия (ежегодно) (мин)</t>
  </si>
  <si>
    <t>10.5.</t>
  </si>
  <si>
    <t>Подпрограмма «Развитие рынка газового моторного топлива в Саратовской области»</t>
  </si>
  <si>
    <t>Доля пассажирских автотранспортных средств, использующих компримированный природный газ в качестве газомоторного топлива (%)</t>
  </si>
  <si>
    <t>11.</t>
  </si>
  <si>
    <t>11.1.</t>
  </si>
  <si>
    <t>11.2.</t>
  </si>
  <si>
    <t>Подпрограмма  «Устойчивое развитие сельских территорий Саратовской области»</t>
  </si>
  <si>
    <t xml:space="preserve">Ввод в действие распределительных газовых сетей (км) </t>
  </si>
  <si>
    <t>11.3.</t>
  </si>
  <si>
    <t>11.4.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</si>
  <si>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</si>
  <si>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Количество проведенных консультаций (шт)</t>
  </si>
  <si>
    <t>Валовый сбор зерновых и зернобобовых культур в хозяйствах всех категорий (в весе после доработки) (тыс.тонн)</t>
  </si>
  <si>
    <t>Валовый сбор подсолнечника в хозяйствах всех категорий (тыс. тонн)</t>
  </si>
  <si>
    <t>Производство крупы (тыс. тонн)</t>
  </si>
  <si>
    <t>Производство товарной рыбы (тонн)</t>
  </si>
  <si>
    <t>12.</t>
  </si>
  <si>
    <t>Энергоемкость валового регионального продукта (кг т.у.т. на тыс. руб.)</t>
  </si>
  <si>
    <t>12.1.</t>
  </si>
  <si>
    <t>Подпрограмма «Обеспечение населения твердым топливом»</t>
  </si>
  <si>
    <t>Объем реализации твердого топлива населению области в натуральном выражении (т у.т.)</t>
  </si>
  <si>
    <t>12.2.</t>
  </si>
  <si>
    <t>Подпрограмма «Энергосбережение и повышение энергоэффективности теплоснабжения и системы коммунальной инфраструктуры»</t>
  </si>
  <si>
    <t>Экономия топливно-энергетических ресурсов на энергоемких объектах коммунального комплекса в натуральном выражении/ стоимостном выражении  (т. у. т./ тыс. руб.)</t>
  </si>
  <si>
    <t>Доля многоквартирных домов, переведенных на индивидуальное поквартирное отопление в общем числе многоквартирных домов с низкоэффективным централизованным отоплением (%)</t>
  </si>
  <si>
    <t>13.</t>
  </si>
  <si>
    <t>Защищенность населения от затоплений, подтоплений и влияния паводковых вод (%)</t>
  </si>
  <si>
    <t>13.1.</t>
  </si>
  <si>
    <t>Подпрограмма «Снижение рисков и смягчение последствий чрезвычайных ситуаций природного и техногенного характера»</t>
  </si>
  <si>
    <t>Совершенствование системы мониторинга и прогнозирования чрезвычайных ситуаций и их последствий (%)</t>
  </si>
  <si>
    <t>13.2.</t>
  </si>
  <si>
    <t>Подпрограмма «Пожарная безопасность»</t>
  </si>
  <si>
    <t>Количество/доля учреждений социальной защиты области приведенных в удовлетворительное противопожарное состояние (учр./%)</t>
  </si>
  <si>
    <t>Количество/доля учреждений культуры области, приведенных в удовлетворительное противопожарное состояние (учр./%)</t>
  </si>
  <si>
    <t>6/26</t>
  </si>
  <si>
    <t>13.3.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</si>
  <si>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</si>
  <si>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14.</t>
  </si>
  <si>
    <t>Количество/доля областных учреждений социальной сферы, оборудованных системами видеонаблюдения (ед./%)</t>
  </si>
  <si>
    <t>Количество/доля областных учреждений социальной сферы, оборудованных ограждениями территорий (ед./%)</t>
  </si>
  <si>
    <t>Уровень оценки населением эффективности антикоррупционных мер, принимаемых государственными органами (%)</t>
  </si>
  <si>
    <t>14.1.</t>
  </si>
  <si>
    <t>Подпрограмма «Профилактика правонарушений и усиление борьбы с преступностью на территории Саратовской области»</t>
  </si>
  <si>
    <t>Доля преступлений, совершенных несовершеннолетними или при их соучастии, в общем числе оконченных преступлений (%)</t>
  </si>
  <si>
    <t>14.2.</t>
  </si>
  <si>
    <t xml:space="preserve">Подпрограмма «Профилактика терроризма и экстремизма в Саратовской области» </t>
  </si>
  <si>
    <t>Количество/доля областных образовательных организаций, оборудованных системами видеонаблюдения (ед./%)</t>
  </si>
  <si>
    <t>84/97,7</t>
  </si>
  <si>
    <t>85/98,8</t>
  </si>
  <si>
    <t>Количество/доля областных социальных учреждений, оборудованных ограждениями территорий (ед./%)</t>
  </si>
  <si>
    <t>14.3.</t>
  </si>
  <si>
    <t>Число лиц, ежегодно привлеченных к административной ответственности за правонарушения, связанные с незаконным оборотом наркотиков (чел.)</t>
  </si>
  <si>
    <t>14.4.</t>
  </si>
  <si>
    <t>Подпрограмма «Противодействие коррупции в Саратовской области»</t>
  </si>
  <si>
    <t>Количество антикоррупционных экспертиз нормативных правовых актов области и проектов нормативных правовых актов области (ед.)</t>
  </si>
  <si>
    <t>15.</t>
  </si>
  <si>
    <t>Уровень обеспеченности условиями для эффективного осуществления полномочий управления делами Правительства области (%)</t>
  </si>
  <si>
    <t>15.1.</t>
  </si>
  <si>
    <t>Подпрограмма «Развитие местного самоуправления в Саратовской области»</t>
  </si>
  <si>
    <t>Доля информационной открытости органов местного самоуправления (%)</t>
  </si>
  <si>
    <t>15.2.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</si>
  <si>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</si>
  <si>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Обеспеченность оперативным транспортным обслуживанием деятельности Губернатора области, Правительства области, иных органов государственной власти области и государственных органов области  (%)</t>
  </si>
  <si>
    <t>15.3.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</si>
  <si>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</si>
  <si>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Доля специалистов, участвующих в деятельности государственных органов власти Саратовской области, от общего числа специалистов, входящих в состав резерва управленческих кадров (%)</t>
  </si>
  <si>
    <t>15.4.</t>
  </si>
  <si>
    <t>Подпрограмма «Управление региональными финансами Саратовской области»</t>
  </si>
  <si>
    <t>Исполнение расходных обязательств по предоставлению дотаций на выравнивание бюджетной обеспеченности муниципальных районов (городских округов) области (%)</t>
  </si>
  <si>
    <t>Исполнение расходных обязательств по предоставлению дотаций бюджетам городских округов области, связанных с особым режимом безопасного функционирования, за счет средств федерального бюджета (%)</t>
  </si>
  <si>
    <t>15.5.</t>
  </si>
  <si>
    <t>Подпрограмма «Информационная открытость органов государственной власти»</t>
  </si>
  <si>
    <t>Количество участников обучающих семинаров, конкурсов, Форума средств массовой информации, книжного фестиваля (чел.)</t>
  </si>
  <si>
    <t>16.</t>
  </si>
  <si>
    <t>16.1.</t>
  </si>
  <si>
    <t>Подпрограмма «Развитие предприятий оборонно-промышленного комплекса»</t>
  </si>
  <si>
    <t>Темп роста объемов отгруженных товаров собственного производства, выполненных работ и услуг собственными силами предприятий оборонно-промышленного комплекса, в том числе в рамках исполнения государственного оборонного заказа (%)</t>
  </si>
  <si>
    <t>16.2.</t>
  </si>
  <si>
    <t>Подпрограмма «Развитие предприятий транспортного машиностроения»</t>
  </si>
  <si>
    <t>16.3.</t>
  </si>
  <si>
    <t>Подпрограмма «Развитие предприятий нефтегазового и энергетического машиностроения»</t>
  </si>
  <si>
    <t>16.4.</t>
  </si>
  <si>
    <t>Подпрограмма «Развитие предприятий металлургии»</t>
  </si>
  <si>
    <t>Численность занятых на предприятиях металлургии с учетом предприятий спутников и аутсорсинга (чел.)</t>
  </si>
  <si>
    <t>16.5.</t>
  </si>
  <si>
    <t>Подпрограмма «Развитие предприятий химической, нефтехимической, композитной и стекольной промышленности»</t>
  </si>
  <si>
    <t>16.6.</t>
  </si>
  <si>
    <t>Подпрограмма «Развитие предприятий легкой, мебельной промышленности и полиграфии»</t>
  </si>
  <si>
    <t>16.7.</t>
  </si>
  <si>
    <t>Подпрограмма «Развитие предприятий - производителей медицинской техники и изделий медико-биологического назначения»</t>
  </si>
  <si>
    <t>16.8</t>
  </si>
  <si>
    <t>Подпрограмма «Развитие и государственная поддержка промышленных предприятий обрабатывающих производств»</t>
  </si>
  <si>
    <t>Производительность труда по виду экономической деятельности «обрабатывающие производства» на одного занятого в год (тыс.рублей)</t>
  </si>
  <si>
    <t>17.</t>
  </si>
  <si>
    <t>Государственная программа Саратовской области «Патриотическое воспитание граждан Саратовской области»</t>
  </si>
  <si>
    <t>Доля граждан, участвующих в мероприятиях по гражданско-патриотическому и военно-патриотическому воспитанию граждан, в общей численности граждан области (%)</t>
  </si>
  <si>
    <t>Количество действующих патриотических объединений, клубов, поисковых отрядов, историко-патриотических, героико-патриотических и военно-патриотических школьных музеев и уголков боевой славы в образовательных организациях области (ед.)</t>
  </si>
  <si>
    <t>17.1.</t>
  </si>
  <si>
    <t>Подпрограмма «Гражданско-патриотическое воспитание граждан»</t>
  </si>
  <si>
    <t>Доля граждан, участвующих в мероприятиях по гражданско-патриотическому воспитанию, в общей численности граждан области (%)</t>
  </si>
  <si>
    <t>17.2.</t>
  </si>
  <si>
    <t>Подпрограмма «Военно-патриотическое воспитание граждан»</t>
  </si>
  <si>
    <t>Доля граждан, участвующих в мероприятиях по допризывной подготовке к военной службе, в общей численности граждан области (%)</t>
  </si>
  <si>
    <t>18.</t>
  </si>
  <si>
    <t>18.1.</t>
  </si>
  <si>
    <t>Подпрограмма «Создание комфортных условий проживания»</t>
  </si>
  <si>
    <t>18.2.</t>
  </si>
  <si>
    <t>Подпрограмма «Развитие современной городской среды»</t>
  </si>
  <si>
    <t>Доля дошкольных образовательных организаций, в которых создана универсальная безбарьерная среда для инклюзивного образования детей-инвалидов, в общем количестве дошкольных образовательных организаций в области (%)</t>
  </si>
  <si>
    <t>Доля детей-инвалидов в возрасте от 1,5 до 7 лет, охваченных дошкольным образованием, от общей численности детей-инвалидов данного возраста, желающих посещать дошкольные образовательные организации (%)</t>
  </si>
  <si>
    <t>Удельный вес числа образовательных организаций среднего профессионального образования и высшего образования, здания которых приспособлены для обучения лиц с ограниченными возможностями здоровья (%)</t>
  </si>
  <si>
    <t>Доля государственных общеобразовательных организаций, организаций, осуществляющих образовательную деятельность, в которых обучаются дети-сироты, дети, оставшиеся без попечения родителей, соответствующих нормам и требованиям правил противопожарной безопасности и санитарных норм и правил (%)</t>
  </si>
  <si>
    <t>Удельный вес выпускников государственных общеобразовательных организаций, организаций, осуществляющих образовательную деятельность, в которых обучаются дети-сироты и дети, оставшиеся без попечения родителей, обеспеченных социально-педагогическим сопровождением (%)</t>
  </si>
  <si>
    <t>Подпрограмма «Совершенствование оказания медицинской помощи, 
включая профилактику заболеваний и формирование здорового образа жизни»</t>
  </si>
  <si>
    <t>Смертность от дорожно-транспортных происшествий (чел.на 100 тыс. населения)</t>
  </si>
  <si>
    <t>Подпрограмма «Развитие кадровых ресурсов в здравоохранении»</t>
  </si>
  <si>
    <t>Подпрограмма «Информационные технологии и управление развитием отрасли»</t>
  </si>
  <si>
    <t>Подпрограмма  «Развитие и обеспечение сохранности сети автомобильных дорог Саратовской области»</t>
  </si>
  <si>
    <t>-</t>
  </si>
  <si>
    <t>Подпрограмма «Развитие мелиорации земель сельскохозяйственного назначения Саратовской области»</t>
  </si>
  <si>
    <t>Подпрограмма «Развитие отраслей агропромышленного комплекса, 
обеспечивающих ускоренное импортозамещение основных видов сельскохозяйственной продукции, сырья и продовольствия»</t>
  </si>
  <si>
    <t>Доля ввода стандартного жилья от общего ввода жилья (%)</t>
  </si>
  <si>
    <t>Подпрограмма «Капитальный ремонт и ремонт в многоквартирных домах Саратовской области»</t>
  </si>
  <si>
    <t>Доля молодых семей, улучшивших жилищные условия (в том числе с использованием заемных средств) при оказании содействия за счет бюджетных средств, от общего числа нуждающихся молодых семей, признанных участниками подпрограммы (%)</t>
  </si>
  <si>
    <t>Подпрограмм «Обеспечение устойчивого сокращения непригодного для проживания жилищного фонда»</t>
  </si>
  <si>
    <t>Количество детей-сирот и детей, оставшихся без попечения родителей, лиц из их числа, у которых возникло, но не реализовано право на получение жилого помещения, на конец года (чел.)</t>
  </si>
  <si>
    <t>Численность обеспеченных жильем граждан, установленных Федеральным законом от 12 января 1995 года № 5-ФЗ «О ветеранах» (ветеранов боевых действий, членов семей погибших (умерших) участников и инвалидов боевых действий) (чел.)</t>
  </si>
  <si>
    <t>4</t>
  </si>
  <si>
    <t>25</t>
  </si>
  <si>
    <t>98</t>
  </si>
  <si>
    <t>387/98,1</t>
  </si>
  <si>
    <t>392/99,4</t>
  </si>
  <si>
    <t>341/97,5</t>
  </si>
  <si>
    <t>347/98,7</t>
  </si>
  <si>
    <t>124/98,4</t>
  </si>
  <si>
    <t>250</t>
  </si>
  <si>
    <t>6,3</t>
  </si>
  <si>
    <t>540</t>
  </si>
  <si>
    <t>Лесистость территории Саратовской области (%)</t>
  </si>
  <si>
    <t>Объем жилищного строительства (тыс.кв.м.)</t>
  </si>
  <si>
    <t>Количество предоставленных социальных выплат на строительство (приобретение) жилых помещений работникам бюджетной сферы (человек)</t>
  </si>
  <si>
    <t>Количество граждан, расселенных из аварийного жилищного фонда (тыс.чел.)</t>
  </si>
  <si>
    <t>50</t>
  </si>
  <si>
    <t>Доля населения области, систематически занимающегося физической культурой и спортом, в общей численности населения области в возрасте с 3 до 79 лет (ежегодно) (%)</t>
  </si>
  <si>
    <t>Доля лиц с ограниченными возможностями здоровья и инвалидов, систематически занимающихся физической культурой и спортом, в общей численности указанной категории населения (ежегодно) (%)</t>
  </si>
  <si>
    <t>Уровень обеспеченности населения спортивными сооружениями исходя из единовременной пропускной способности объектов спорта (%)</t>
  </si>
  <si>
    <t>4.7.</t>
  </si>
  <si>
    <t>Подпрограмма «Материально-техническая база и кадровый потенциал сферы занятости, труда и миграции Саратовской области»</t>
  </si>
  <si>
    <t xml:space="preserve">Количество оказанных государственных услуг юридическим и (или) физическим лицам (ед.)
</t>
  </si>
  <si>
    <t>Доля протяженности дорожной сети городской агломерации, соответствующая нормативным требованиям к их транспортно-эксплуатационному состоянию (%)</t>
  </si>
  <si>
    <t>Производство молока в хозяйствах всех категорий (тыс. тонн)</t>
  </si>
  <si>
    <t>Ввод в действие локальных водопроводов (км)</t>
  </si>
  <si>
    <t>Количество благоустроенных дворовых территорий муниципальных образований области с использованием индивидуальных дизайн-проектов (ед.)</t>
  </si>
  <si>
    <t>2018 год (отчет)</t>
  </si>
  <si>
    <t>2019 год (оценка)</t>
  </si>
  <si>
    <t>2022 год</t>
  </si>
  <si>
    <t>Государственная программа Саратовской области «Развитие здравоохранения»</t>
  </si>
  <si>
    <t>Охват медицинским освидетельствованием на ВИЧ-инфекцию  населения (%)</t>
  </si>
  <si>
    <t>Государственная программа Саратовской области «Развитие образования в Саратовской области»</t>
  </si>
  <si>
    <t>Доступность дошкольного образования для детей в возрасте до трех лет (%)</t>
  </si>
  <si>
    <t>Доля детей в возрасте от 5 до 18 лет, охваченных дополнительным образованием (%)</t>
  </si>
  <si>
    <t>Численность обучающихся, охваченных основными и дополнительными общеобразовательными программами цифрового, естественнонаучного и гуманитарного профилей (тыс. человек)</t>
  </si>
  <si>
    <t>Обеспечение потребности экономики области в кадрах высокой квалификации по приоритетным направлениям модернизации и технологического развития (доля профессиональных образовательных организаций, внедривших новые программы и модели профессионального образования) (%)</t>
  </si>
  <si>
    <t>Подпрограмма «Совершенствование управления системой образования»</t>
  </si>
  <si>
    <t>Доля обучающихся, для которых формируется цифровой образовательный профиль и индивидуальный план обучения (персональная траектория обучения) с использованием федеральной информационно-сервисной платформы цифровой образовательной среды (федеральных цифровых платформ, информационных систем и ресурсов), между которыми обеспечено информационное взаимодействие, в общем числе обучающихся по указанным программам (ед.):</t>
  </si>
  <si>
    <t>по программам общего образования и дополнительного образования детей</t>
  </si>
  <si>
    <t>по программам среднего профессионального образования</t>
  </si>
  <si>
    <t>Количество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в которых проведен ремонт (ед.)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</si>
  <si>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</si>
  <si>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Доля населенных пунктов Саратовской области, сведения о границах которых внесены в Единый государственный реестр недвижимости, в общем количестве населенных пунктов Саратовской области (%)</t>
  </si>
  <si>
    <t>Доля городского населения Саратовской области, обеспеченного качественной питьевой водой из систем централизованного водоснабжения (%)</t>
  </si>
  <si>
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</t>
  </si>
  <si>
    <t>Охват участников подпрограммы и членов их семей различными мероприятиями по социально-культурной адаптации и интеграции соотечественников от общего числа участников подпрограммы и членов их семей (%)</t>
  </si>
  <si>
    <t>Государственная программа Саратовской области «Культура Саратовской области»</t>
  </si>
  <si>
    <t>Количество участников областных конкурсов, фестивалей, выставок, мастер-классов, творческих школ и других мероприятий (чел.)</t>
  </si>
  <si>
    <t>Государственная программа Саратовской области «Развитие физической культуры, спорта, туризма и молодежной политики»</t>
  </si>
  <si>
    <t>45,1</t>
  </si>
  <si>
    <t>30,4</t>
  </si>
  <si>
    <t>Количество проведенных визитов различного уровня (ед.)</t>
  </si>
  <si>
    <t>Среднее количество участников, подавших заявки на участие в конкурентных процедурах определения поставщиков (подрядчиков, исполнителей) для государственных нужд области (ед.)</t>
  </si>
  <si>
    <t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</t>
  </si>
  <si>
    <t>Количество занесенных в Красную книгу Саратовской области редких видов растений и животных (ед.)</t>
  </si>
  <si>
    <t>Доля лесных пожаров, ликвидированных в течение первых суток с момента обнаружения, в общем количестве лесных пожаров (%)</t>
  </si>
  <si>
    <t>Доля утилизированных и обезвреженных отходов в общем объеме образовавшихся отходов в процессе производства и потребления (%)</t>
  </si>
  <si>
    <t>Государственная программа Саратовской области «Развитие транспортной системы»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</si>
  <si>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</si>
  <si>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Индекс производства продукции животноводства в хозяйствах всех категорий (в сопоставимых ценах) к предыдущему году (%)</t>
  </si>
  <si>
    <t>Количество молодых специалистов, получивших государственную поддержку (%)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</si>
  <si>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</si>
  <si>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безопасности»</t>
  </si>
  <si>
    <t>Количество учреждений социальной сферы с массовым пребыванием людей, приведенных в удовлетворительное противопожарное состояние (учр./%)</t>
  </si>
  <si>
    <t>Охват населения Саратовской области системой оповещения о чрезвычайных ситуациях природного и техногенного характера (тыс.человек/%)</t>
  </si>
  <si>
    <t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</t>
  </si>
  <si>
    <t>Подпрограмма «Противодействие злоупотреблению наркотиками и их незаконному обороту в Саратовской области»</t>
  </si>
  <si>
    <t>Государственная программа Саратовской области «Развитие государственного и муниципального управления»</t>
  </si>
  <si>
    <t>Государственная программа Саратовской области «Развитие промышленности в Саратовской области»</t>
  </si>
  <si>
    <t>Количество субъектов деятельности в сфере промышленности Саратовской области, получивших консультации по мерам государственной поддержки (ед.)</t>
  </si>
  <si>
    <t>Государственная программа Саратовской области «Формирование комфортной городской среды на 2018-2022 годы»</t>
  </si>
  <si>
    <t>Количество проектов - Всероссийского конкурса лучших проектов создания комфортной городской среды (ед.)</t>
  </si>
  <si>
    <t>19.</t>
  </si>
  <si>
    <t>Государственная программа Саратовской области «Информационное общество»</t>
  </si>
  <si>
    <t>19.1.</t>
  </si>
  <si>
    <t>19.2.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</si>
  <si>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</si>
  <si>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Доля пунктов проведения экзаменов, использующих для передачи данных при подготовке и проведении государственной итоговой аттестации защищенные каналы связи с соблюдением режима информационной безопасности (%)</t>
  </si>
  <si>
    <t>Доля судебных участков мировых судей области, обеспеченных с целью совершенствования системы судебной защиты прав и законных интересов граждан, доступности правосудия, бесперебойной работой специализированного программного обеспечения и доступом в сеть Интернет (%)</t>
  </si>
  <si>
    <t>Доля видов регионального государственного контроля (надзора), по которым внедрены информационные решения (ресурсы) (%)</t>
  </si>
  <si>
    <t>99,7*</t>
  </si>
  <si>
    <t>18*</t>
  </si>
  <si>
    <t>Количество выданных ипотечных жилищных кредитов (договоров) (тыс.шт.)</t>
  </si>
  <si>
    <t>61,5*</t>
  </si>
  <si>
    <t>3*</t>
  </si>
  <si>
    <t>97,3*</t>
  </si>
  <si>
    <t>0,0*</t>
  </si>
  <si>
    <t>Удельный вес территориальных трехсторонних соглашений, включающих положение по росту заработной платы во внебюджетном секторе экономики на уровне не ниже 5 процентов (%)</t>
  </si>
  <si>
    <t>446,3*</t>
  </si>
  <si>
    <t>84,9*</t>
  </si>
  <si>
    <t>262,7*</t>
  </si>
  <si>
    <t>810*</t>
  </si>
  <si>
    <t>70,0*</t>
  </si>
  <si>
    <t>100,0*</t>
  </si>
  <si>
    <t>** - значения целевых показателей указаны в соответствии с проектом постановления о внесении изменений в государственную программу.</t>
  </si>
  <si>
    <t>Ожидаемая продолжительность жизни при рождении (лет)</t>
  </si>
  <si>
    <t>Смертность от всех причин (чел.на 1000 населения)</t>
  </si>
  <si>
    <t>* - базовые значения целевых показателей;</t>
  </si>
  <si>
    <t>не менее 30</t>
  </si>
  <si>
    <t>не менее 
30</t>
  </si>
  <si>
    <t>Количество объектов культурного наследия федерального и регионального значения, состоящих на государственном учете и имеющих акты технического состояния (ед.)</t>
  </si>
  <si>
    <t>3,5**</t>
  </si>
  <si>
    <t>Количество участников регионального этапа всероссийской олимпиады школьников, научных конференций, конкурсов, фестивалей, интернет-марафонов (чел.)</t>
  </si>
  <si>
    <t>4 890*</t>
  </si>
  <si>
    <t>Доля соотечественников в трудоспособном возрасте от общего количества граждан, добровольно переселившихся в Саратовскую область в рамках государственной программы (%)</t>
  </si>
  <si>
    <t>Коэффициент напряженности на рынке труда на конец года (незанятые граждане на одну вакансию)</t>
  </si>
  <si>
    <t>4 000*</t>
  </si>
  <si>
    <t>Обеспеченность средними медицинскими работниками, работающими в государственных медицинских организациях (чел. на 10 тыс. населения)</t>
  </si>
  <si>
    <t>Число специалистов, вовлеченных в систему непрерывного образования медицинских работников, в том числе с использованием дистанционных образовательных технологий (чел.)</t>
  </si>
  <si>
    <t>Число граждан, воспользовавшихся услугами (сервисами) в Личном кабинете пациента «Мое здоровье» на Едином портале государственных услуг и функций (тыс. чел.)</t>
  </si>
  <si>
    <t>86,6*</t>
  </si>
  <si>
    <t>Объем инвестиций в основной капитал за счет всех источников финансирования (млрд рублей)</t>
  </si>
  <si>
    <t>Увеличение объемов транспортных услуг (ежегодно) (млн руб.)</t>
  </si>
  <si>
    <t>Количество пассажиров, перевозимых по территории области всеми видами пассажирского транспорта (ежегодно) (млн чел.)</t>
  </si>
  <si>
    <t>Индекс производства продукции сельского хозяйства в хозяйствах всех категорий (в сопоставимых ценах) к предыдущему году (%)</t>
  </si>
  <si>
    <t>Индекс физического объема инвестиций в основной капитал сельского хозяйства (%)</t>
  </si>
  <si>
    <t>521 053/
4 892 517,0</t>
  </si>
  <si>
    <t>695 305/       7 030 951,0</t>
  </si>
  <si>
    <t>723 504/       7 620 438,0</t>
  </si>
  <si>
    <t>832 030/    9 144 526,0</t>
  </si>
  <si>
    <t>956 834/       10 973 431,0</t>
  </si>
  <si>
    <t>230/62,0</t>
  </si>
  <si>
    <t>161/44,0</t>
  </si>
  <si>
    <t>139/38,0</t>
  </si>
  <si>
    <t>132/35,0</t>
  </si>
  <si>
    <t>288/76,0</t>
  </si>
  <si>
    <t>127/100,0</t>
  </si>
  <si>
    <t>4/17,0</t>
  </si>
  <si>
    <t>8/35,0</t>
  </si>
  <si>
    <t>9/39,0</t>
  </si>
  <si>
    <t>5/22,0</t>
  </si>
  <si>
    <t>394/100,0</t>
  </si>
  <si>
    <t>394/100,</t>
  </si>
  <si>
    <t>394/100,0**</t>
  </si>
  <si>
    <t>351/100,0**</t>
  </si>
  <si>
    <t>351/100,0</t>
  </si>
  <si>
    <t>38,0**</t>
  </si>
  <si>
    <t>86/100,0</t>
  </si>
  <si>
    <t>86/100,</t>
  </si>
  <si>
    <t>86/100,0**</t>
  </si>
  <si>
    <t>126/100,0**</t>
  </si>
  <si>
    <t>126/100,0</t>
  </si>
  <si>
    <t>1 350**</t>
  </si>
  <si>
    <t>1 550**</t>
  </si>
  <si>
    <t>Объем отгруженных товаров собственного производства, выполненных работ и услуг собственными силами по видам деятельности, характеризующим промышленное производство (млрд руб)</t>
  </si>
  <si>
    <t>Объем отгруженных товаров собственного производства, выполненных работ и услуг собственными силами по предприятиям химической, нефтехимической, композитной и стекольной промышленности (млрд руб.)</t>
  </si>
  <si>
    <t>Объем отгруженных товаров собственного производства, выполненных работ и услуг собственными силами по предприятиям нефтегазового и энергетического машиностроения (млрд руб.)</t>
  </si>
  <si>
    <t>Объем отгруженных товаров собственного производства, выполненных работ и услуг собственными силами по предприятиям транспортного машиностроения (млрд руб.)</t>
  </si>
  <si>
    <t>Объём отгруженных товаров собственного производства, выполненных работ и услуг собственными силами по предприятиям лёгкой, мебельной промышленности и полиграфии (млн рублей)</t>
  </si>
  <si>
    <t>Объем отгруженных товаров собственного производства, выполненных работ и услуг собственными силами по предприятиям - производителям медицинской техники и изделий медико-биологического назначения (млн руб.)</t>
  </si>
  <si>
    <t>Доля граждан, принявших участие в решении вопросов развития городской среды, от общего количества граждан в возрасте от 14 лет, проживающих в муниципальных образованиях, на территории которых реализуются проекты по созданию комфортной городской среды (%)</t>
  </si>
  <si>
    <t>Число граждан Саратовской области, зарегистрированных в федеральной государственной информационной системе «Единая система идентификации и аутентификации в инфраструктуре, обеспечивающая информационно-технологическое взаимодействие информационных систем, используемых для предоставления государственных и муниципальных услуг в электронной форме» (тыс.чел.)</t>
  </si>
  <si>
    <t>1 200,0*</t>
  </si>
  <si>
    <t xml:space="preserve">Информация о целевых показателях государственных программ (подпрограмм) Саратовской области </t>
  </si>
  <si>
    <t>Смертность населения в трудоспособном возрасте (чел. на 100 тыс. трудоспособного населения)</t>
  </si>
  <si>
    <t>Смертность от болезней системы кровообращения (чел. на 100 тыс. населения)</t>
  </si>
  <si>
    <t>1 033/40,0</t>
  </si>
  <si>
    <t xml:space="preserve">Сведения о  планируемых расходах областного бюджета на реализацию государственных программ Саратовской области </t>
  </si>
  <si>
    <t>(тыс. рублей)</t>
  </si>
  <si>
    <t xml:space="preserve">Код целевой статьи </t>
  </si>
  <si>
    <t>Наименование программ, подпрограмм</t>
  </si>
  <si>
    <t xml:space="preserve">2018 год (отчет) </t>
  </si>
  <si>
    <t xml:space="preserve">2019 год (оценка) </t>
  </si>
  <si>
    <t>2021 год*</t>
  </si>
  <si>
    <t>2022 год*</t>
  </si>
  <si>
    <t>5000000000</t>
  </si>
  <si>
    <t>Государственная программа Саратовской области «Развитие здравоохранения Саратовской области до 2020 года»</t>
  </si>
  <si>
    <t>5010000000</t>
  </si>
  <si>
    <t>Подпрограмма  «Профилактика заболеваний и формирование здорового образа жизни. Развитие первичной медико-санитарной помощи»</t>
  </si>
  <si>
    <t>5020000000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</si>
  <si>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</t>
  </si>
  <si>
    <t>5040000000</t>
  </si>
  <si>
    <t>Подпрограмма «Охрана здоровья матери и ребенка»</t>
  </si>
  <si>
    <t>5050000000</t>
  </si>
  <si>
    <t>Подпрограмма «Развитие медицинской реабилитации и санаторно-курортного лечения, в том числе детей»</t>
  </si>
  <si>
    <t>5060000000</t>
  </si>
  <si>
    <t>Подпрограмма  «Кадровое обеспечение системы здравоохранения»</t>
  </si>
  <si>
    <t>5070000000</t>
  </si>
  <si>
    <t>Подпрограмма «Совершенствование системы лекарственного обеспечения, в том числе в амбулаторных условиях»</t>
  </si>
  <si>
    <t>5080000000</t>
  </si>
  <si>
    <t>Подпрограмма «Развитие информатизации в здравоохранении»</t>
  </si>
  <si>
    <t>5090000000</t>
  </si>
  <si>
    <t>Подпрограмма «Организация медицинской помощи»</t>
  </si>
  <si>
    <t>5100000000</t>
  </si>
  <si>
    <t>Государственная программа Саратовской области «Развитие образования в Саратовской области до 2025 года»</t>
  </si>
  <si>
    <t>5110000000</t>
  </si>
  <si>
    <t>5120000000</t>
  </si>
  <si>
    <t>5130000000</t>
  </si>
  <si>
    <t>Подпрограмма «Поддержка одаренных  детей Саратовской области»</t>
  </si>
  <si>
    <t>5140000000</t>
  </si>
  <si>
    <t>5150000000</t>
  </si>
  <si>
    <t>Подпрограмма «Социальная адаптация детей-сирот, детей, оставшихся без попечения родителей»</t>
  </si>
  <si>
    <t>5170000000</t>
  </si>
  <si>
    <t>5180000000</t>
  </si>
  <si>
    <t>Подпрограмма «Создание в Саратовской области новых мест в общеобразовательных организациях»</t>
  </si>
  <si>
    <t>5200000000</t>
  </si>
  <si>
    <t>Государственная программа Саратовской области «Социальная поддержка и социальное обслуживание населения Саратовской области» (2018 год - Государственная программа Саратовской области «Социальная поддержка и социальное обслуживание граждан до 2020 года»)</t>
  </si>
  <si>
    <t>5210000000</t>
  </si>
  <si>
    <t>Подпрограмма «Социальная поддержка граждан»</t>
  </si>
  <si>
    <t>5220000000</t>
  </si>
  <si>
    <t>5230000000</t>
  </si>
  <si>
    <t>5240000000</t>
  </si>
  <si>
    <t>5250000000</t>
  </si>
  <si>
    <t>5260000000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</si>
  <si>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</t>
  </si>
  <si>
    <t>5270000000</t>
  </si>
  <si>
    <t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</t>
  </si>
  <si>
    <t>5280000000</t>
  </si>
  <si>
    <t>Подпрограмма «Формирование системы комплексной реабилитации и абилитации инвалидов, в том числе детей-инвалидов»</t>
  </si>
  <si>
    <t>5300000000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</si>
  <si>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 до 2020 года»</t>
  </si>
  <si>
    <t>5310000000</t>
  </si>
  <si>
    <t>5330000000</t>
  </si>
  <si>
    <t>5340000000</t>
  </si>
  <si>
    <t>Подпрограмма «Обеспечение жилыми помещениями детей-сирот и детей, оставшихся без попечения родителей »</t>
  </si>
  <si>
    <t>5350000000</t>
  </si>
  <si>
    <t>5360000000</t>
  </si>
  <si>
    <t>Подпрограмма  «Развитие ипотечного жилищного кредитования»</t>
  </si>
  <si>
    <t>5370000000</t>
  </si>
  <si>
    <t>5380000000</t>
  </si>
  <si>
    <t>53А0000000</t>
  </si>
  <si>
    <t>53Б0000000</t>
  </si>
  <si>
    <t>Подпрограмма «Реализация мероприятий  по  капитальному ремонту общего имущества в многоквартирных домах Саратовской области»</t>
  </si>
  <si>
    <t>53Г0000000</t>
  </si>
  <si>
    <t>Подпрограмма «Повышение эффективности деятельности  министерства строительства и жилищно-коммунального хозяйства Саратовской области и за счет использования информационно-коммуникационных технологий»</t>
  </si>
  <si>
    <t>5400000000</t>
  </si>
  <si>
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(2018 год - 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 до 2020 года»)</t>
  </si>
  <si>
    <t>5410000000</t>
  </si>
  <si>
    <t>Подпрограмма «Содействие занятости населения и социальная поддержка безработных граждан»</t>
  </si>
  <si>
    <t>5430000000</t>
  </si>
  <si>
    <t>5440000000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</si>
  <si>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</si>
  <si>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5460000000</t>
  </si>
  <si>
    <t>5470000000</t>
  </si>
  <si>
    <t>5480000000</t>
  </si>
  <si>
    <t>5490000000</t>
  </si>
  <si>
    <t>5500000000</t>
  </si>
  <si>
    <t>Государственная программа Саратовской области «Культура Саратовской области» (2018 год - Государственная программа Саратовской области «Культура Саратовской области до 2020 года»)</t>
  </si>
  <si>
    <t>5510000000</t>
  </si>
  <si>
    <t>Подпрограмма «Музеи»</t>
  </si>
  <si>
    <t>5520000000</t>
  </si>
  <si>
    <t>Подпрограмма «Театры»</t>
  </si>
  <si>
    <t>5530000000</t>
  </si>
  <si>
    <t>5540000000</t>
  </si>
  <si>
    <t>Подпрограмма «Библиотеки»</t>
  </si>
  <si>
    <t>5550000000</t>
  </si>
  <si>
    <t>Подпрограмма «Система образования в сфере культуры»</t>
  </si>
  <si>
    <t>5560000000</t>
  </si>
  <si>
    <t>Подпрограмма «Культурно-досуговые учреждения»</t>
  </si>
  <si>
    <t>5570000000</t>
  </si>
  <si>
    <t>Подпрограмма «Государственная охрана, сохранение и популяризация объектов культурного наследия»</t>
  </si>
  <si>
    <t>5580000000</t>
  </si>
  <si>
    <t>Подпрограмма «Архивы»</t>
  </si>
  <si>
    <t>5590000000</t>
  </si>
  <si>
    <t>Подпрограмма «Творческое развитие детей и молодежи в сфере культуры»</t>
  </si>
  <si>
    <t>55A0000000</t>
  </si>
  <si>
    <t>Подпрограмма «Укрепление материально-технической базы и обеспечение деятельности учреждений в сфере культуры»</t>
  </si>
  <si>
    <t>55Б0000000</t>
  </si>
  <si>
    <t>Подпрограмма «Развитие кадрового потенциала сферы культуры»</t>
  </si>
  <si>
    <t>55Г0000000</t>
  </si>
  <si>
    <t>55Д0000000</t>
  </si>
  <si>
    <t>5600000000</t>
  </si>
  <si>
    <t>Государственная программа Саратовской области «Развитие физической культуры, спорта, туризма и молодежной политики» (2018 год - Государственная программа Саратовской области «Развитие физической культуры, спорта, туризма и молодежной политики» на 2014-2020 годы)</t>
  </si>
  <si>
    <t>5610000000</t>
  </si>
  <si>
    <t>5620000000</t>
  </si>
  <si>
    <t>Подпрограмма «Туризм»</t>
  </si>
  <si>
    <t>5630000000</t>
  </si>
  <si>
    <t>Подпрограмма «Молодежная политика»</t>
  </si>
  <si>
    <t>5640000000</t>
  </si>
  <si>
    <t>5800000000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</si>
  <si>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 (2018 год - Государственная программа Саратовской области «Развитие экономического потенциала и повышение инвестиционной привлекательности региона до 2020 года»)</t>
  </si>
  <si>
    <t>5810000000</t>
  </si>
  <si>
    <t>5820000000</t>
  </si>
  <si>
    <t>5830000000</t>
  </si>
  <si>
    <t>5850000000</t>
  </si>
  <si>
    <t>Подпрограмма «Сокращение административных барьеров, повышение доступности государственных услуг»</t>
  </si>
  <si>
    <t>5870000000</t>
  </si>
  <si>
    <t>Подпрограмма «Формирование электронного правительства »</t>
  </si>
  <si>
    <t>5A00000000</t>
  </si>
  <si>
    <t>5A10000000</t>
  </si>
  <si>
    <t>5A20000000</t>
  </si>
  <si>
    <t>5A30000000</t>
  </si>
  <si>
    <t>5A40000000</t>
  </si>
  <si>
    <t>5A50000000</t>
  </si>
  <si>
    <t>5A60000000</t>
  </si>
  <si>
    <t>5A80000000</t>
  </si>
  <si>
    <t>5E00000000</t>
  </si>
  <si>
    <t>5E10000000</t>
  </si>
  <si>
    <t>5E20000000</t>
  </si>
  <si>
    <t>5E30000000</t>
  </si>
  <si>
    <t>5E40000000</t>
  </si>
  <si>
    <t>Подпрограмма «Обеспечение жилыми помещениями  детей-сирот и детей, оставшихся без попечения родителей»</t>
  </si>
  <si>
    <t>5E50000000</t>
  </si>
  <si>
    <t>5E60000000</t>
  </si>
  <si>
    <t>5E70000000</t>
  </si>
  <si>
    <t>5E80000000</t>
  </si>
  <si>
    <t>5E90000000</t>
  </si>
  <si>
    <t xml:space="preserve"> </t>
  </si>
  <si>
    <t>5EA0000000</t>
  </si>
  <si>
    <t>Подпрограмма «Обеспечение устойчивого сокращения непригодного для проживания жилищного фонда»</t>
  </si>
  <si>
    <t>5В00000000</t>
  </si>
  <si>
    <t>5В10000000</t>
  </si>
  <si>
    <t>5В20000000</t>
  </si>
  <si>
    <t>5В30000000</t>
  </si>
  <si>
    <t>5В40000000</t>
  </si>
  <si>
    <t>5В50000000</t>
  </si>
  <si>
    <t>Подпрограмма  «Улучшение условий и охраны труда»</t>
  </si>
  <si>
    <t>5В60000000</t>
  </si>
  <si>
    <t>5В70000000</t>
  </si>
  <si>
    <t>5Г00000000</t>
  </si>
  <si>
    <t>5Г10000000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</si>
  <si>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</si>
  <si>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5Г20000000</t>
  </si>
  <si>
    <t>5Г30000000</t>
  </si>
  <si>
    <t>Подпрограмма «Устойчивое развитие сельских территорий Саратовской области»</t>
  </si>
  <si>
    <t>5Г40000000</t>
  </si>
  <si>
    <t>5Д00000000</t>
  </si>
  <si>
    <t>5Д10000000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</si>
  <si>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</si>
  <si>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5Д20000000</t>
  </si>
  <si>
    <t>5Д30000000</t>
  </si>
  <si>
    <t>5Ж00000000</t>
  </si>
  <si>
    <t>5Ж10000000</t>
  </si>
  <si>
    <t>Подпрограмма «Модернизация и развитие транспортного комплекса Саратовской области»</t>
  </si>
  <si>
    <t>5Ж20000000</t>
  </si>
  <si>
    <t>Подпрограмма «Развитие и обеспечение сохранности сети автомобильных дорог Саратовской области»</t>
  </si>
  <si>
    <t>5Ж30000000</t>
  </si>
  <si>
    <t>Подпрограмма «Повышение безопасности дорожного движения в Саратовской области»</t>
  </si>
  <si>
    <t>5Ж50000000</t>
  </si>
  <si>
    <t>Подпрограмма  «Развитие рынка газового моторного топлива в Саратовской области»</t>
  </si>
  <si>
    <t>5И00000000</t>
  </si>
  <si>
    <t>5И10000000</t>
  </si>
  <si>
    <t>Подпрограмма  «Формирование электронного правительства»</t>
  </si>
  <si>
    <t>5И20000000</t>
  </si>
  <si>
    <t>6000000000</t>
  </si>
  <si>
    <t>Государственная программа Саратовской области «Развитие транспортной системы до 2020 года»</t>
  </si>
  <si>
    <t>6010000000</t>
  </si>
  <si>
    <t>6020000000</t>
  </si>
  <si>
    <t>Подпрограмма  «Модернизация и развитие автомобильных дорог общего пользования регионального и межмуниципального значения Саратовской области»</t>
  </si>
  <si>
    <t>6030000000</t>
  </si>
  <si>
    <t>6100000000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</si>
  <si>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 на 2014-2020 годы»</t>
  </si>
  <si>
    <t>6140000000</t>
  </si>
  <si>
    <t>Подпрограмма «Техническая  и технологическая  модернизация, научно-инновационное развитие на 2014-2020 годы»</t>
  </si>
  <si>
    <t>6150000000</t>
  </si>
  <si>
    <t>Подпрограмма  «Устойчивое развитие сельских территорий Саратовской области на 2014-2020 годы»</t>
  </si>
  <si>
    <t>6160000000</t>
  </si>
  <si>
    <t>Подпрограмма «Развитие мелиорации сельскохозяйственных земель Саратовской области на 2014-2020 годы»</t>
  </si>
  <si>
    <t>6170000000</t>
  </si>
  <si>
    <t>Подпрограмма «Обеспечение реализации государственной программы Саратовской области "Развитие сельского хозяйства и регулирование рынков сельскохозяйственной продукции, сырья и продовольствия в Саратовской области  на 2014-2020 годы»</t>
  </si>
  <si>
    <t>61Г0000000</t>
  </si>
  <si>
    <t>Подпрограмма «Развитие отраслей агропромышленного комплекса на 2017-2020 годы»</t>
  </si>
  <si>
    <t>61Д0000000</t>
  </si>
  <si>
    <t>Подпрограмма «Стимулирование инвестиционной деятельности в агропромышленном комплексе на 2017-2020 годы»</t>
  </si>
  <si>
    <t>6200000000</t>
  </si>
  <si>
    <t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(2018 год - 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 на период до 2020 года»)</t>
  </si>
  <si>
    <t>6210000000</t>
  </si>
  <si>
    <t>Подпрограмма «Охрана окружающей среды, защита природных комплексов, объектов и ресурсов» (2018 год - Подпрограмма «Охрана окружающей среды, защита природных комплексов, объектов и ресурсов» на 2014-2020 годы)</t>
  </si>
  <si>
    <t>6220000000</t>
  </si>
  <si>
    <t>Подпрограмма «Развитие водохозяйственного комплекса Саратовской области» (2018 год - Подпрограмма «Развитие водохозяйственного комплекса Саратовской области до 2020 года»)</t>
  </si>
  <si>
    <t>6230000000</t>
  </si>
  <si>
    <t>Подпрограмма «Развитие лесного хозяйства Саратовской области» (2018 год - Подпрограмма «Развитие лесного хозяйства Саратовской области» на 2014-2020 годы)</t>
  </si>
  <si>
    <t>6240000000</t>
  </si>
  <si>
    <t>Подпрограмма «Совершенствование системы обращения с отходами производства и потребления на территории Саратовской области» (2018 год - Подпрограмма «Совершенствование системы обращения с отходами производства и потребления на территории Саратовской области» на 2016-2020 годы)</t>
  </si>
  <si>
    <t>6300000000</t>
  </si>
  <si>
    <t>Государственная программа Саратовской области «Повышение энергоэффективности и энергосбережения в Саратовской области» (2018 год - Государственная программа Саратовской области «Повышение энергоэффективности и энергосбережения в Саратовской области до 2020 года»)</t>
  </si>
  <si>
    <t>6310000000</t>
  </si>
  <si>
    <t>6320000000</t>
  </si>
  <si>
    <t>6400000000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</si>
  <si>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безопасности» (2018 год - Государственная программа Саратовской области «Защита населения и территорий от чрезвычайных ситуаций, обеспечение пожарной безопасности до 2020 года»)</t>
  </si>
  <si>
    <t>6410000000</t>
  </si>
  <si>
    <t>6420000000</t>
  </si>
  <si>
    <t>6430000000</t>
  </si>
  <si>
    <t>6500000000</t>
  </si>
  <si>
    <t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(2018 год - 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 до 2020 года»)</t>
  </si>
  <si>
    <t>6510000000</t>
  </si>
  <si>
    <t>6520000000</t>
  </si>
  <si>
    <t>Подпрограмма «Профилактика терроризма и экстремизма в Саратовской области»</t>
  </si>
  <si>
    <t>6530000000</t>
  </si>
  <si>
    <t>Подпрограмма «Противодействие злоупотреблению наркотиками и их незаконному обороту в Саратовской области» (2018 год - Подпрограмма «Противодействие злоупотреблению наркотиками и их незаконному обороту в Саратовской области до 2020 года»)</t>
  </si>
  <si>
    <t>6540000000</t>
  </si>
  <si>
    <t>6600000000</t>
  </si>
  <si>
    <t>Государственная программа Саратовской области «Развитие государственного и муниципального управления» (2018 год - Государственная программа Саратовской области «Развитие государственного и муниципального управления до 2020 года»)</t>
  </si>
  <si>
    <t>6610000000</t>
  </si>
  <si>
    <t>Подпрограмма «Развитие местного самоуправления в Саратовской области» (2018 год - Подпрограмма «Развитие местного самоуправления в Саратовской области до 2020 года»)</t>
  </si>
  <si>
    <t>6620000000</t>
  </si>
  <si>
    <t>6630000000</t>
  </si>
  <si>
    <t>6640000000</t>
  </si>
  <si>
    <t>Подпрограмма  «Управление региональными финансами Саратовской области»</t>
  </si>
  <si>
    <t>6650000000</t>
  </si>
  <si>
    <t>6700000000</t>
  </si>
  <si>
    <t>6780000000</t>
  </si>
  <si>
    <t>6800000000</t>
  </si>
  <si>
    <t>Государственная программа Саратовской области «Патриотическое воспитание граждан в Саратовской области» (2018 год - Государственная программа Саратовской области «Патриотическое воспитание граждан в Саратовской области на 2018-2020 годы»)</t>
  </si>
  <si>
    <t>6810000000</t>
  </si>
  <si>
    <t>6820000000</t>
  </si>
  <si>
    <t>6900000000</t>
  </si>
  <si>
    <t>Государственная программа Саратовской области «Формирование комфортной городской среды на 2018 - 2022 годы»</t>
  </si>
  <si>
    <t>6910000000</t>
  </si>
  <si>
    <t>6920000000</t>
  </si>
  <si>
    <t>7000000000</t>
  </si>
  <si>
    <t>Государственная программа Саратовской области «Комплексное развитие сельских территорий»</t>
  </si>
  <si>
    <t>7010000000</t>
  </si>
  <si>
    <t>Подпрограмма «Создание условий для обеспечения доступным и комфортным жильем сельского населения»</t>
  </si>
  <si>
    <t>7020000000</t>
  </si>
  <si>
    <t>Подпрограмма «Развитие рынка труда (кадрового потенциала) на сельских территориях»</t>
  </si>
  <si>
    <t>7030000000</t>
  </si>
  <si>
    <t>Подпрограмма «Создание и развитие инфраструктуры на сельских территориях»</t>
  </si>
  <si>
    <t>ИТОГО ПО ПРОГРАММАМ</t>
  </si>
  <si>
    <t>НЕПРОГРАММНЫЕ РАСХОДЫ</t>
  </si>
  <si>
    <t>ВСЕГО РАСХОДОВ:</t>
  </si>
  <si>
    <t>* - расходы 2021-2022 годов без условно утверждаемых расходов областного бюджета</t>
  </si>
  <si>
    <t>Подпрограмма «Реализация мероприятий в рамках Федерального закона «О Фонде содействия реформированию жилищно-коммунального хозяйства» по переселению граждан из аварийного жилищного фонда»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</si>
</sst>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"/>
    <numFmt numFmtId="165" formatCode="0.0"/>
    <numFmt numFmtId="166" formatCode="000"/>
    <numFmt numFmtId="167" formatCode="#,##0.0"/>
    <numFmt numFmtId="168" formatCode="00\.00\.00"/>
    <numFmt numFmtId="169" formatCode="0000000000"/>
  </numFmts>
  <fonts count="1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</cellStyleXfs>
  <cellXfs count="175">
    <xf numFmtId="0" fontId="0" fillId="0" borderId="0" xfId="0"/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5" fillId="0" borderId="0" xfId="0" applyFont="1" applyAlignment="1"/>
    <xf numFmtId="0" fontId="6" fillId="0" borderId="0" xfId="0" applyFont="1"/>
    <xf numFmtId="0" fontId="5" fillId="0" borderId="0" xfId="0" applyFont="1" applyFill="1"/>
    <xf numFmtId="0" fontId="5" fillId="4" borderId="0" xfId="0" applyFont="1" applyFill="1"/>
    <xf numFmtId="0" fontId="5" fillId="5" borderId="0" xfId="0" applyFont="1" applyFill="1"/>
    <xf numFmtId="0" fontId="5" fillId="0" borderId="0" xfId="0" applyFont="1" applyAlignment="1">
      <alignment wrapText="1"/>
    </xf>
    <xf numFmtId="0" fontId="5" fillId="4" borderId="0" xfId="0" applyFont="1" applyFill="1" applyAlignment="1">
      <alignment wrapText="1"/>
    </xf>
    <xf numFmtId="0" fontId="4" fillId="0" borderId="0" xfId="0" applyFont="1"/>
    <xf numFmtId="49" fontId="8" fillId="2" borderId="0" xfId="0" applyNumberFormat="1" applyFont="1" applyFill="1" applyAlignment="1">
      <alignment horizontal="center" vertical="top"/>
    </xf>
    <xf numFmtId="0" fontId="8" fillId="4" borderId="0" xfId="0" applyFont="1" applyFill="1" applyAlignment="1"/>
    <xf numFmtId="0" fontId="7" fillId="4" borderId="0" xfId="0" applyFont="1" applyFill="1"/>
    <xf numFmtId="0" fontId="7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49" fontId="8" fillId="2" borderId="0" xfId="0" applyNumberFormat="1" applyFont="1" applyFill="1" applyAlignment="1">
      <alignment horizontal="left" vertical="top"/>
    </xf>
    <xf numFmtId="0" fontId="7" fillId="0" borderId="0" xfId="0" applyFont="1" applyAlignment="1"/>
    <xf numFmtId="166" fontId="9" fillId="4" borderId="0" xfId="2" applyNumberFormat="1" applyFont="1" applyFill="1" applyBorder="1" applyAlignment="1" applyProtection="1">
      <alignment horizontal="center" vertical="top" wrapText="1"/>
      <protection hidden="1"/>
    </xf>
    <xf numFmtId="166" fontId="9" fillId="4" borderId="0" xfId="2" applyNumberFormat="1" applyFont="1" applyFill="1" applyBorder="1" applyAlignment="1" applyProtection="1">
      <alignment horizontal="left" vertical="top" wrapText="1"/>
      <protection hidden="1"/>
    </xf>
    <xf numFmtId="0" fontId="4" fillId="4" borderId="0" xfId="0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center" vertical="top"/>
    </xf>
    <xf numFmtId="165" fontId="4" fillId="4" borderId="0" xfId="0" applyNumberFormat="1" applyFont="1" applyFill="1" applyBorder="1" applyAlignment="1">
      <alignment horizontal="center" vertical="top"/>
    </xf>
    <xf numFmtId="0" fontId="10" fillId="4" borderId="0" xfId="0" applyFont="1" applyFill="1" applyAlignment="1">
      <alignment wrapText="1"/>
    </xf>
    <xf numFmtId="0" fontId="10" fillId="4" borderId="0" xfId="0" applyFont="1" applyFill="1"/>
    <xf numFmtId="0" fontId="10" fillId="3" borderId="0" xfId="0" applyFont="1" applyFill="1" applyAlignment="1">
      <alignment wrapText="1"/>
    </xf>
    <xf numFmtId="0" fontId="10" fillId="3" borderId="0" xfId="0" applyFont="1" applyFill="1"/>
    <xf numFmtId="0" fontId="2" fillId="4" borderId="4" xfId="0" applyFont="1" applyFill="1" applyBorder="1" applyAlignment="1">
      <alignment horizontal="center" vertical="center" wrapText="1"/>
    </xf>
    <xf numFmtId="166" fontId="9" fillId="4" borderId="4" xfId="2" applyNumberFormat="1" applyFont="1" applyFill="1" applyBorder="1" applyAlignment="1" applyProtection="1">
      <alignment horizontal="left" vertical="center" wrapText="1"/>
      <protection hidden="1"/>
    </xf>
    <xf numFmtId="0" fontId="9" fillId="4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9" fillId="5" borderId="4" xfId="0" applyFont="1" applyFill="1" applyBorder="1" applyAlignment="1">
      <alignment horizontal="left" vertical="center" wrapText="1"/>
    </xf>
    <xf numFmtId="166" fontId="9" fillId="0" borderId="4" xfId="2" applyNumberFormat="1" applyFont="1" applyFill="1" applyBorder="1" applyAlignment="1" applyProtection="1">
      <alignment horizontal="left" vertical="center" wrapText="1"/>
      <protection hidden="1"/>
    </xf>
    <xf numFmtId="166" fontId="9" fillId="0" borderId="5" xfId="2" applyNumberFormat="1" applyFont="1" applyFill="1" applyBorder="1" applyAlignment="1" applyProtection="1">
      <alignment horizontal="left" vertical="center" wrapText="1"/>
      <protection hidden="1"/>
    </xf>
    <xf numFmtId="49" fontId="9" fillId="4" borderId="4" xfId="0" applyNumberFormat="1" applyFont="1" applyFill="1" applyBorder="1" applyAlignment="1">
      <alignment horizontal="center" vertical="center"/>
    </xf>
    <xf numFmtId="166" fontId="9" fillId="4" borderId="4" xfId="2" applyNumberFormat="1" applyFont="1" applyFill="1" applyBorder="1" applyAlignment="1" applyProtection="1">
      <alignment horizontal="center" vertical="center" wrapText="1"/>
      <protection hidden="1"/>
    </xf>
    <xf numFmtId="165" fontId="9" fillId="4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167" fontId="9" fillId="4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2" fontId="9" fillId="4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165" fontId="9" fillId="4" borderId="4" xfId="0" applyNumberFormat="1" applyFont="1" applyFill="1" applyBorder="1" applyAlignment="1">
      <alignment horizontal="center" vertical="center" wrapText="1"/>
    </xf>
    <xf numFmtId="1" fontId="9" fillId="4" borderId="4" xfId="0" applyNumberFormat="1" applyFont="1" applyFill="1" applyBorder="1" applyAlignment="1">
      <alignment horizontal="center" vertical="center" wrapText="1"/>
    </xf>
    <xf numFmtId="0" fontId="9" fillId="4" borderId="4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9" fillId="4" borderId="5" xfId="0" applyNumberFormat="1" applyFont="1" applyFill="1" applyBorder="1" applyAlignment="1">
      <alignment horizontal="center" vertical="center"/>
    </xf>
    <xf numFmtId="167" fontId="9" fillId="0" borderId="4" xfId="0" applyNumberFormat="1" applyFont="1" applyFill="1" applyBorder="1" applyAlignment="1">
      <alignment horizontal="center" vertical="center"/>
    </xf>
    <xf numFmtId="167" fontId="9" fillId="0" borderId="4" xfId="0" applyNumberFormat="1" applyFont="1" applyBorder="1" applyAlignment="1">
      <alignment horizontal="center" vertical="center"/>
    </xf>
    <xf numFmtId="3" fontId="9" fillId="4" borderId="4" xfId="0" applyNumberFormat="1" applyFont="1" applyFill="1" applyBorder="1" applyAlignment="1">
      <alignment horizontal="center" vertical="center"/>
    </xf>
    <xf numFmtId="3" fontId="9" fillId="0" borderId="4" xfId="0" applyNumberFormat="1" applyFont="1" applyFill="1" applyBorder="1" applyAlignment="1">
      <alignment horizontal="center" vertical="center"/>
    </xf>
    <xf numFmtId="167" fontId="9" fillId="4" borderId="4" xfId="0" applyNumberFormat="1" applyFont="1" applyFill="1" applyBorder="1" applyAlignment="1">
      <alignment horizontal="center" vertical="center" wrapText="1"/>
    </xf>
    <xf numFmtId="167" fontId="9" fillId="0" borderId="4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3" fontId="9" fillId="4" borderId="4" xfId="0" applyNumberFormat="1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center" vertical="center"/>
    </xf>
    <xf numFmtId="165" fontId="1" fillId="6" borderId="4" xfId="0" applyNumberFormat="1" applyFont="1" applyFill="1" applyBorder="1" applyAlignment="1">
      <alignment horizontal="center" vertical="center"/>
    </xf>
    <xf numFmtId="3" fontId="1" fillId="6" borderId="4" xfId="0" applyNumberFormat="1" applyFont="1" applyFill="1" applyBorder="1" applyAlignment="1">
      <alignment horizontal="center" vertical="center"/>
    </xf>
    <xf numFmtId="167" fontId="1" fillId="6" borderId="4" xfId="0" applyNumberFormat="1" applyFont="1" applyFill="1" applyBorder="1" applyAlignment="1">
      <alignment horizontal="center" vertical="center"/>
    </xf>
    <xf numFmtId="0" fontId="1" fillId="6" borderId="4" xfId="1" applyNumberFormat="1" applyFont="1" applyFill="1" applyBorder="1" applyAlignment="1" applyProtection="1">
      <alignment horizontal="center" vertical="center" wrapText="1"/>
      <protection hidden="1"/>
    </xf>
    <xf numFmtId="0" fontId="1" fillId="6" borderId="4" xfId="1" applyNumberFormat="1" applyFont="1" applyFill="1" applyBorder="1" applyAlignment="1" applyProtection="1">
      <alignment horizontal="left" vertical="center" wrapText="1"/>
      <protection hidden="1"/>
    </xf>
    <xf numFmtId="164" fontId="1" fillId="6" borderId="4" xfId="1" applyNumberFormat="1" applyFont="1" applyFill="1" applyBorder="1" applyAlignment="1" applyProtection="1">
      <alignment horizontal="center" vertical="center" wrapText="1"/>
      <protection hidden="1"/>
    </xf>
    <xf numFmtId="164" fontId="1" fillId="6" borderId="4" xfId="1" applyNumberFormat="1" applyFont="1" applyFill="1" applyBorder="1" applyAlignment="1" applyProtection="1">
      <alignment horizontal="left" vertical="center" wrapText="1"/>
      <protection hidden="1"/>
    </xf>
    <xf numFmtId="0" fontId="1" fillId="6" borderId="4" xfId="0" applyFont="1" applyFill="1" applyBorder="1" applyAlignment="1">
      <alignment horizontal="center" vertical="center" wrapText="1"/>
    </xf>
    <xf numFmtId="165" fontId="1" fillId="6" borderId="4" xfId="0" applyNumberFormat="1" applyFont="1" applyFill="1" applyBorder="1" applyAlignment="1">
      <alignment horizontal="center" vertical="center" wrapText="1"/>
    </xf>
    <xf numFmtId="166" fontId="1" fillId="6" borderId="4" xfId="2" applyNumberFormat="1" applyFont="1" applyFill="1" applyBorder="1" applyAlignment="1" applyProtection="1">
      <alignment horizontal="center" vertical="center" wrapText="1"/>
      <protection hidden="1"/>
    </xf>
    <xf numFmtId="166" fontId="1" fillId="6" borderId="4" xfId="2" applyNumberFormat="1" applyFont="1" applyFill="1" applyBorder="1" applyAlignment="1" applyProtection="1">
      <alignment horizontal="left" vertical="center" wrapText="1"/>
      <protection hidden="1"/>
    </xf>
    <xf numFmtId="0" fontId="1" fillId="6" borderId="4" xfId="0" applyNumberFormat="1" applyFont="1" applyFill="1" applyBorder="1" applyAlignment="1">
      <alignment horizontal="center" vertical="center" wrapText="1"/>
    </xf>
    <xf numFmtId="167" fontId="1" fillId="6" borderId="4" xfId="0" applyNumberFormat="1" applyFont="1" applyFill="1" applyBorder="1" applyAlignment="1">
      <alignment horizontal="center" vertical="center" wrapText="1"/>
    </xf>
    <xf numFmtId="3" fontId="1" fillId="6" borderId="4" xfId="0" applyNumberFormat="1" applyFont="1" applyFill="1" applyBorder="1" applyAlignment="1">
      <alignment horizontal="center" vertical="center" wrapText="1"/>
    </xf>
    <xf numFmtId="166" fontId="1" fillId="6" borderId="5" xfId="2" applyNumberFormat="1" applyFont="1" applyFill="1" applyBorder="1" applyAlignment="1" applyProtection="1">
      <alignment horizontal="center" vertical="center" wrapText="1"/>
      <protection hidden="1"/>
    </xf>
    <xf numFmtId="166" fontId="1" fillId="6" borderId="5" xfId="2" applyNumberFormat="1" applyFont="1" applyFill="1" applyBorder="1" applyAlignment="1" applyProtection="1">
      <alignment horizontal="left" vertical="center" wrapText="1"/>
      <protection hidden="1"/>
    </xf>
    <xf numFmtId="0" fontId="3" fillId="0" borderId="0" xfId="3" applyFont="1" applyProtection="1">
      <protection hidden="1"/>
    </xf>
    <xf numFmtId="0" fontId="13" fillId="0" borderId="0" xfId="3" applyProtection="1">
      <protection hidden="1"/>
    </xf>
    <xf numFmtId="0" fontId="13" fillId="0" borderId="0" xfId="3"/>
    <xf numFmtId="0" fontId="3" fillId="0" borderId="0" xfId="3" applyNumberFormat="1" applyFont="1" applyFill="1" applyAlignment="1" applyProtection="1">
      <alignment horizontal="center" vertical="center"/>
      <protection hidden="1"/>
    </xf>
    <xf numFmtId="0" fontId="3" fillId="0" borderId="0" xfId="3" applyNumberFormat="1" applyFont="1" applyFill="1" applyAlignment="1" applyProtection="1">
      <protection hidden="1"/>
    </xf>
    <xf numFmtId="0" fontId="14" fillId="0" borderId="0" xfId="3" applyFont="1" applyAlignment="1">
      <alignment horizontal="right"/>
    </xf>
    <xf numFmtId="0" fontId="13" fillId="0" borderId="0" xfId="3" applyFill="1"/>
    <xf numFmtId="0" fontId="14" fillId="0" borderId="0" xfId="3" applyFont="1"/>
    <xf numFmtId="167" fontId="13" fillId="0" borderId="0" xfId="3" applyNumberFormat="1"/>
    <xf numFmtId="0" fontId="16" fillId="6" borderId="4" xfId="0" applyFont="1" applyFill="1" applyBorder="1" applyAlignment="1">
      <alignment horizontal="center" vertical="center" wrapText="1"/>
    </xf>
    <xf numFmtId="168" fontId="1" fillId="0" borderId="4" xfId="4" applyNumberFormat="1" applyFont="1" applyFill="1" applyBorder="1" applyAlignment="1" applyProtection="1">
      <alignment horizontal="left" vertical="center" wrapText="1"/>
      <protection hidden="1"/>
    </xf>
    <xf numFmtId="169" fontId="9" fillId="0" borderId="4" xfId="4" applyNumberFormat="1" applyFont="1" applyFill="1" applyBorder="1" applyAlignment="1" applyProtection="1">
      <alignment horizontal="left" vertical="center" wrapText="1"/>
      <protection hidden="1"/>
    </xf>
    <xf numFmtId="0" fontId="1" fillId="0" borderId="5" xfId="3" applyNumberFormat="1" applyFont="1" applyFill="1" applyBorder="1" applyAlignment="1" applyProtection="1">
      <alignment horizontal="center" vertical="center" wrapText="1"/>
      <protection hidden="1"/>
    </xf>
    <xf numFmtId="0" fontId="16" fillId="0" borderId="4" xfId="0" applyFont="1" applyFill="1" applyBorder="1" applyAlignment="1">
      <alignment horizontal="center" vertical="center" wrapText="1"/>
    </xf>
    <xf numFmtId="167" fontId="1" fillId="0" borderId="4" xfId="3" applyNumberFormat="1" applyFont="1" applyFill="1" applyBorder="1" applyAlignment="1" applyProtection="1">
      <alignment horizontal="center" vertical="center" wrapText="1"/>
      <protection hidden="1"/>
    </xf>
    <xf numFmtId="167" fontId="9" fillId="0" borderId="4" xfId="3" applyNumberFormat="1" applyFont="1" applyFill="1" applyBorder="1" applyAlignment="1" applyProtection="1">
      <alignment horizontal="center" vertical="center" wrapText="1"/>
      <protection hidden="1"/>
    </xf>
    <xf numFmtId="169" fontId="9" fillId="0" borderId="4" xfId="4" applyNumberFormat="1" applyFont="1" applyFill="1" applyBorder="1" applyAlignment="1" applyProtection="1">
      <alignment horizontal="center" vertical="center" wrapText="1"/>
      <protection hidden="1"/>
    </xf>
    <xf numFmtId="0" fontId="9" fillId="0" borderId="4" xfId="3" applyFont="1" applyBorder="1" applyAlignment="1" applyProtection="1">
      <alignment horizontal="center" vertical="center"/>
      <protection hidden="1"/>
    </xf>
    <xf numFmtId="0" fontId="9" fillId="0" borderId="4" xfId="3" applyFont="1" applyBorder="1" applyAlignment="1">
      <alignment horizontal="center" vertical="center"/>
    </xf>
    <xf numFmtId="49" fontId="1" fillId="0" borderId="4" xfId="2" applyNumberFormat="1" applyFont="1" applyFill="1" applyBorder="1" applyAlignment="1" applyProtection="1">
      <alignment horizontal="center" vertical="center" wrapText="1"/>
      <protection hidden="1"/>
    </xf>
    <xf numFmtId="49" fontId="9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9" fillId="4" borderId="4" xfId="3" applyNumberFormat="1" applyFont="1" applyFill="1" applyBorder="1" applyAlignment="1" applyProtection="1">
      <alignment vertical="center"/>
      <protection hidden="1"/>
    </xf>
    <xf numFmtId="166" fontId="1" fillId="4" borderId="4" xfId="5" applyNumberFormat="1" applyFont="1" applyFill="1" applyBorder="1" applyAlignment="1" applyProtection="1">
      <alignment horizontal="left" vertical="center" wrapText="1"/>
      <protection hidden="1"/>
    </xf>
    <xf numFmtId="167" fontId="1" fillId="4" borderId="4" xfId="3" applyNumberFormat="1" applyFont="1" applyFill="1" applyBorder="1" applyAlignment="1" applyProtection="1">
      <alignment horizontal="center" vertical="center"/>
      <protection hidden="1"/>
    </xf>
    <xf numFmtId="0" fontId="9" fillId="4" borderId="4" xfId="3" applyFont="1" applyFill="1" applyBorder="1" applyAlignment="1" applyProtection="1">
      <alignment vertical="center"/>
      <protection hidden="1"/>
    </xf>
    <xf numFmtId="0" fontId="9" fillId="7" borderId="4" xfId="3" applyFont="1" applyFill="1" applyBorder="1" applyAlignment="1" applyProtection="1">
      <alignment vertical="center"/>
      <protection hidden="1"/>
    </xf>
    <xf numFmtId="166" fontId="1" fillId="7" borderId="4" xfId="5" applyNumberFormat="1" applyFont="1" applyFill="1" applyBorder="1" applyAlignment="1" applyProtection="1">
      <alignment horizontal="left" vertical="center" wrapText="1"/>
      <protection hidden="1"/>
    </xf>
    <xf numFmtId="167" fontId="1" fillId="7" borderId="4" xfId="3" applyNumberFormat="1" applyFont="1" applyFill="1" applyBorder="1" applyAlignment="1" applyProtection="1">
      <alignment horizontal="center" vertical="center"/>
      <protection hidden="1"/>
    </xf>
    <xf numFmtId="0" fontId="9" fillId="0" borderId="0" xfId="3" applyFont="1"/>
    <xf numFmtId="0" fontId="11" fillId="0" borderId="0" xfId="3" applyFont="1" applyAlignment="1" applyProtection="1">
      <alignment horizontal="center" wrapText="1"/>
      <protection hidden="1"/>
    </xf>
    <xf numFmtId="0" fontId="1" fillId="6" borderId="1" xfId="3" applyNumberFormat="1" applyFont="1" applyFill="1" applyBorder="1" applyAlignment="1" applyProtection="1">
      <alignment horizontal="center" vertical="center" wrapText="1"/>
      <protection hidden="1"/>
    </xf>
    <xf numFmtId="0" fontId="1" fillId="6" borderId="5" xfId="3" applyNumberFormat="1" applyFont="1" applyFill="1" applyBorder="1" applyAlignment="1" applyProtection="1">
      <alignment horizontal="center" vertical="center" wrapText="1"/>
      <protection hidden="1"/>
    </xf>
    <xf numFmtId="0" fontId="16" fillId="6" borderId="4" xfId="0" applyFont="1" applyFill="1" applyBorder="1" applyAlignment="1">
      <alignment horizontal="center" vertical="center" wrapText="1"/>
    </xf>
    <xf numFmtId="166" fontId="1" fillId="6" borderId="1" xfId="2" applyNumberFormat="1" applyFont="1" applyFill="1" applyBorder="1" applyAlignment="1" applyProtection="1">
      <alignment horizontal="center" vertical="center" wrapText="1"/>
      <protection hidden="1"/>
    </xf>
    <xf numFmtId="166" fontId="1" fillId="6" borderId="5" xfId="2" applyNumberFormat="1" applyFont="1" applyFill="1" applyBorder="1" applyAlignment="1" applyProtection="1">
      <alignment horizontal="center" vertical="center" wrapText="1"/>
      <protection hidden="1"/>
    </xf>
    <xf numFmtId="166" fontId="1" fillId="6" borderId="4" xfId="2" applyNumberFormat="1" applyFont="1" applyFill="1" applyBorder="1" applyAlignment="1" applyProtection="1">
      <alignment horizontal="left" vertical="center" wrapText="1"/>
      <protection hidden="1"/>
    </xf>
    <xf numFmtId="0" fontId="8" fillId="4" borderId="0" xfId="0" applyFont="1" applyFill="1" applyBorder="1" applyAlignment="1">
      <alignment horizontal="left" wrapText="1"/>
    </xf>
    <xf numFmtId="49" fontId="9" fillId="4" borderId="4" xfId="0" applyNumberFormat="1" applyFont="1" applyFill="1" applyBorder="1" applyAlignment="1">
      <alignment horizontal="center" vertical="center"/>
    </xf>
    <xf numFmtId="166" fontId="9" fillId="0" borderId="4" xfId="2" applyNumberFormat="1" applyFont="1" applyFill="1" applyBorder="1" applyAlignment="1" applyProtection="1">
      <alignment horizontal="left" vertical="center" wrapText="1"/>
      <protection hidden="1"/>
    </xf>
    <xf numFmtId="49" fontId="9" fillId="4" borderId="1" xfId="0" applyNumberFormat="1" applyFont="1" applyFill="1" applyBorder="1" applyAlignment="1">
      <alignment horizontal="center" vertical="center"/>
    </xf>
    <xf numFmtId="49" fontId="9" fillId="4" borderId="5" xfId="0" applyNumberFormat="1" applyFont="1" applyFill="1" applyBorder="1" applyAlignment="1">
      <alignment horizontal="center" vertical="center"/>
    </xf>
    <xf numFmtId="166" fontId="9" fillId="0" borderId="1" xfId="2" applyNumberFormat="1" applyFont="1" applyFill="1" applyBorder="1" applyAlignment="1" applyProtection="1">
      <alignment horizontal="left" vertical="center" wrapText="1"/>
      <protection hidden="1"/>
    </xf>
    <xf numFmtId="166" fontId="9" fillId="0" borderId="5" xfId="2" applyNumberFormat="1" applyFont="1" applyFill="1" applyBorder="1" applyAlignment="1" applyProtection="1">
      <alignment horizontal="left" vertical="center" wrapText="1"/>
      <protection hidden="1"/>
    </xf>
    <xf numFmtId="166" fontId="9" fillId="4" borderId="1" xfId="2" applyNumberFormat="1" applyFont="1" applyFill="1" applyBorder="1" applyAlignment="1" applyProtection="1">
      <alignment horizontal="left" vertical="center" wrapText="1"/>
      <protection hidden="1"/>
    </xf>
    <xf numFmtId="166" fontId="9" fillId="4" borderId="8" xfId="2" applyNumberFormat="1" applyFont="1" applyFill="1" applyBorder="1" applyAlignment="1" applyProtection="1">
      <alignment horizontal="left" vertical="center" wrapText="1"/>
      <protection hidden="1"/>
    </xf>
    <xf numFmtId="166" fontId="9" fillId="4" borderId="5" xfId="2" applyNumberFormat="1" applyFont="1" applyFill="1" applyBorder="1" applyAlignment="1" applyProtection="1">
      <alignment horizontal="left" vertical="center" wrapText="1"/>
      <protection hidden="1"/>
    </xf>
    <xf numFmtId="166" fontId="9" fillId="4" borderId="1" xfId="2" applyNumberFormat="1" applyFont="1" applyFill="1" applyBorder="1" applyAlignment="1" applyProtection="1">
      <alignment horizontal="center" vertical="center" wrapText="1"/>
      <protection hidden="1"/>
    </xf>
    <xf numFmtId="166" fontId="9" fillId="4" borderId="8" xfId="2" applyNumberFormat="1" applyFont="1" applyFill="1" applyBorder="1" applyAlignment="1" applyProtection="1">
      <alignment horizontal="center" vertical="center" wrapText="1"/>
      <protection hidden="1"/>
    </xf>
    <xf numFmtId="166" fontId="9" fillId="4" borderId="5" xfId="2" applyNumberFormat="1" applyFont="1" applyFill="1" applyBorder="1" applyAlignment="1" applyProtection="1">
      <alignment horizontal="center" vertical="center" wrapText="1"/>
      <protection hidden="1"/>
    </xf>
    <xf numFmtId="0" fontId="4" fillId="4" borderId="0" xfId="0" applyFont="1" applyFill="1" applyBorder="1" applyAlignment="1">
      <alignment horizontal="left" wrapText="1"/>
    </xf>
    <xf numFmtId="49" fontId="9" fillId="4" borderId="8" xfId="0" applyNumberFormat="1" applyFont="1" applyFill="1" applyBorder="1" applyAlignment="1">
      <alignment horizontal="center" vertical="center"/>
    </xf>
    <xf numFmtId="166" fontId="9" fillId="0" borderId="8" xfId="2" applyNumberFormat="1" applyFont="1" applyFill="1" applyBorder="1" applyAlignment="1" applyProtection="1">
      <alignment horizontal="left" vertical="center" wrapText="1"/>
      <protection hidden="1"/>
    </xf>
    <xf numFmtId="0" fontId="9" fillId="0" borderId="4" xfId="0" applyFont="1" applyFill="1" applyBorder="1" applyAlignment="1">
      <alignment horizontal="left" vertical="center"/>
    </xf>
    <xf numFmtId="166" fontId="1" fillId="6" borderId="8" xfId="2" applyNumberFormat="1" applyFont="1" applyFill="1" applyBorder="1" applyAlignment="1" applyProtection="1">
      <alignment horizontal="center" vertical="center" wrapText="1"/>
      <protection hidden="1"/>
    </xf>
    <xf numFmtId="166" fontId="1" fillId="6" borderId="1" xfId="2" applyNumberFormat="1" applyFont="1" applyFill="1" applyBorder="1" applyAlignment="1" applyProtection="1">
      <alignment horizontal="left" vertical="center" wrapText="1"/>
      <protection hidden="1"/>
    </xf>
    <xf numFmtId="166" fontId="1" fillId="6" borderId="8" xfId="2" applyNumberFormat="1" applyFont="1" applyFill="1" applyBorder="1" applyAlignment="1" applyProtection="1">
      <alignment horizontal="left" vertical="center" wrapText="1"/>
      <protection hidden="1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164" fontId="1" fillId="6" borderId="1" xfId="1" applyNumberFormat="1" applyFont="1" applyFill="1" applyBorder="1" applyAlignment="1" applyProtection="1">
      <alignment horizontal="center" vertical="center" wrapText="1"/>
      <protection hidden="1"/>
    </xf>
    <xf numFmtId="164" fontId="1" fillId="6" borderId="8" xfId="1" applyNumberFormat="1" applyFont="1" applyFill="1" applyBorder="1" applyAlignment="1" applyProtection="1">
      <alignment horizontal="center" vertical="center" wrapText="1"/>
      <protection hidden="1"/>
    </xf>
    <xf numFmtId="164" fontId="1" fillId="6" borderId="5" xfId="1" applyNumberFormat="1" applyFont="1" applyFill="1" applyBorder="1" applyAlignment="1" applyProtection="1">
      <alignment horizontal="center" vertical="center" wrapText="1"/>
      <protection hidden="1"/>
    </xf>
    <xf numFmtId="164" fontId="1" fillId="6" borderId="1" xfId="1" applyNumberFormat="1" applyFont="1" applyFill="1" applyBorder="1" applyAlignment="1" applyProtection="1">
      <alignment horizontal="left" vertical="center" wrapText="1"/>
      <protection hidden="1"/>
    </xf>
    <xf numFmtId="164" fontId="1" fillId="6" borderId="8" xfId="1" applyNumberFormat="1" applyFont="1" applyFill="1" applyBorder="1" applyAlignment="1" applyProtection="1">
      <alignment horizontal="left" vertical="center" wrapText="1"/>
      <protection hidden="1"/>
    </xf>
    <xf numFmtId="164" fontId="1" fillId="6" borderId="5" xfId="1" applyNumberFormat="1" applyFont="1" applyFill="1" applyBorder="1" applyAlignment="1" applyProtection="1">
      <alignment horizontal="left" vertical="center" wrapText="1"/>
      <protection hidden="1"/>
    </xf>
    <xf numFmtId="0" fontId="9" fillId="0" borderId="8" xfId="0" applyFont="1" applyBorder="1" applyAlignment="1">
      <alignment horizontal="left" vertical="center" wrapText="1"/>
    </xf>
    <xf numFmtId="0" fontId="1" fillId="6" borderId="4" xfId="1" applyNumberFormat="1" applyFont="1" applyFill="1" applyBorder="1" applyAlignment="1" applyProtection="1">
      <alignment horizontal="center" vertical="center" wrapText="1"/>
      <protection hidden="1"/>
    </xf>
    <xf numFmtId="0" fontId="1" fillId="6" borderId="4" xfId="1" applyNumberFormat="1" applyFont="1" applyFill="1" applyBorder="1" applyAlignment="1" applyProtection="1">
      <alignment horizontal="left" vertical="center" wrapText="1"/>
      <protection hidden="1"/>
    </xf>
    <xf numFmtId="164" fontId="1" fillId="6" borderId="4" xfId="1" applyNumberFormat="1" applyFont="1" applyFill="1" applyBorder="1" applyAlignment="1" applyProtection="1">
      <alignment horizontal="center" vertical="center" wrapText="1"/>
      <protection hidden="1"/>
    </xf>
    <xf numFmtId="164" fontId="1" fillId="6" borderId="4" xfId="1" applyNumberFormat="1" applyFont="1" applyFill="1" applyBorder="1" applyAlignment="1" applyProtection="1">
      <alignment horizontal="left" vertical="center" wrapText="1"/>
      <protection hidden="1"/>
    </xf>
    <xf numFmtId="0" fontId="1" fillId="6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6" borderId="5" xfId="1" applyNumberFormat="1" applyFont="1" applyFill="1" applyBorder="1" applyAlignment="1" applyProtection="1">
      <alignment horizontal="center" vertical="center" wrapText="1"/>
      <protection hidden="1"/>
    </xf>
    <xf numFmtId="0" fontId="9" fillId="4" borderId="1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49" fontId="11" fillId="4" borderId="0" xfId="0" applyNumberFormat="1" applyFont="1" applyFill="1" applyAlignment="1">
      <alignment horizontal="center" vertical="center"/>
    </xf>
    <xf numFmtId="0" fontId="9" fillId="4" borderId="5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top" wrapText="1"/>
    </xf>
    <xf numFmtId="49" fontId="1" fillId="6" borderId="1" xfId="1" applyNumberFormat="1" applyFont="1" applyFill="1" applyBorder="1" applyAlignment="1" applyProtection="1">
      <alignment horizontal="center" vertical="center" wrapText="1"/>
      <protection hidden="1"/>
    </xf>
    <xf numFmtId="49" fontId="1" fillId="6" borderId="8" xfId="1" applyNumberFormat="1" applyFont="1" applyFill="1" applyBorder="1" applyAlignment="1" applyProtection="1">
      <alignment horizontal="center" vertical="center" wrapText="1"/>
      <protection hidden="1"/>
    </xf>
  </cellXfs>
  <cellStyles count="11">
    <cellStyle name="Обычный" xfId="0" builtinId="0"/>
    <cellStyle name="Обычный 2" xfId="3"/>
    <cellStyle name="Обычный 2 2" xfId="2"/>
    <cellStyle name="Обычный 2 2 2" xfId="5"/>
    <cellStyle name="Обычный 2 3" xfId="4"/>
    <cellStyle name="Обычный 3" xfId="6"/>
    <cellStyle name="Обычный 4" xfId="7"/>
    <cellStyle name="Обычный 5" xfId="8"/>
    <cellStyle name="Обычный 6" xfId="9"/>
    <cellStyle name="Обычный 7" xfId="10"/>
    <cellStyle name="Обычный_tmp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0"/>
  <sheetViews>
    <sheetView showGridLines="0" showZeros="0" tabSelected="1" view="pageBreakPreview" zoomScale="70" zoomScaleNormal="100" zoomScaleSheetLayoutView="70" workbookViewId="0">
      <selection activeCell="D61" sqref="D61"/>
    </sheetView>
  </sheetViews>
  <sheetFormatPr defaultColWidth="7.85546875" defaultRowHeight="11.25" x14ac:dyDescent="0.2"/>
  <cols>
    <col min="1" max="1" width="15.42578125" style="88" customWidth="1"/>
    <col min="2" max="2" width="63.7109375" style="88" customWidth="1"/>
    <col min="3" max="3" width="14.7109375" style="88" customWidth="1"/>
    <col min="4" max="4" width="16.42578125" style="88" customWidth="1"/>
    <col min="5" max="5" width="16" style="88" customWidth="1"/>
    <col min="6" max="6" width="15.140625" style="88" customWidth="1"/>
    <col min="7" max="7" width="15.42578125" style="88" customWidth="1"/>
    <col min="8" max="222" width="7.85546875" style="88" customWidth="1"/>
    <col min="223" max="16384" width="7.85546875" style="88"/>
  </cols>
  <sheetData>
    <row r="1" spans="1:7" ht="29.25" customHeight="1" x14ac:dyDescent="0.3">
      <c r="A1" s="115" t="s">
        <v>490</v>
      </c>
      <c r="B1" s="115"/>
      <c r="C1" s="115"/>
      <c r="D1" s="115"/>
      <c r="E1" s="115"/>
      <c r="F1" s="115"/>
      <c r="G1" s="115"/>
    </row>
    <row r="2" spans="1:7" ht="12.75" customHeight="1" x14ac:dyDescent="0.2">
      <c r="A2" s="86"/>
      <c r="B2" s="86"/>
      <c r="C2" s="86"/>
      <c r="D2" s="86"/>
      <c r="E2" s="87"/>
    </row>
    <row r="3" spans="1:7" ht="12.75" customHeight="1" x14ac:dyDescent="0.2">
      <c r="A3" s="89"/>
      <c r="B3" s="90"/>
      <c r="C3" s="90"/>
      <c r="D3" s="87"/>
      <c r="E3" s="87"/>
      <c r="G3" s="91" t="s">
        <v>491</v>
      </c>
    </row>
    <row r="4" spans="1:7" ht="18" customHeight="1" x14ac:dyDescent="0.2">
      <c r="A4" s="116" t="s">
        <v>492</v>
      </c>
      <c r="B4" s="116" t="s">
        <v>493</v>
      </c>
      <c r="C4" s="116" t="s">
        <v>494</v>
      </c>
      <c r="D4" s="116" t="s">
        <v>495</v>
      </c>
      <c r="E4" s="118" t="s">
        <v>3</v>
      </c>
      <c r="F4" s="118"/>
      <c r="G4" s="118"/>
    </row>
    <row r="5" spans="1:7" ht="24.75" customHeight="1" x14ac:dyDescent="0.2">
      <c r="A5" s="117"/>
      <c r="B5" s="117"/>
      <c r="C5" s="117"/>
      <c r="D5" s="117"/>
      <c r="E5" s="95" t="s">
        <v>4</v>
      </c>
      <c r="F5" s="95" t="s">
        <v>496</v>
      </c>
      <c r="G5" s="95" t="s">
        <v>497</v>
      </c>
    </row>
    <row r="6" spans="1:7" s="92" customFormat="1" ht="47.25" x14ac:dyDescent="0.2">
      <c r="A6" s="105" t="s">
        <v>498</v>
      </c>
      <c r="B6" s="96" t="s">
        <v>499</v>
      </c>
      <c r="C6" s="100">
        <f>SUM(C7:C14)</f>
        <v>15337917.099999998</v>
      </c>
      <c r="D6" s="100">
        <f t="shared" ref="D6:G6" si="0">SUM(D7:D14)</f>
        <v>0</v>
      </c>
      <c r="E6" s="100">
        <f t="shared" si="0"/>
        <v>0</v>
      </c>
      <c r="F6" s="100">
        <f t="shared" si="0"/>
        <v>0</v>
      </c>
      <c r="G6" s="100">
        <f t="shared" si="0"/>
        <v>0</v>
      </c>
    </row>
    <row r="7" spans="1:7" s="92" customFormat="1" ht="47.25" x14ac:dyDescent="0.2">
      <c r="A7" s="106" t="s">
        <v>500</v>
      </c>
      <c r="B7" s="97" t="s">
        <v>501</v>
      </c>
      <c r="C7" s="101">
        <v>144363.4</v>
      </c>
      <c r="D7" s="98"/>
      <c r="E7" s="99"/>
      <c r="F7" s="99"/>
      <c r="G7" s="99"/>
    </row>
    <row r="8" spans="1:7" ht="78.75" x14ac:dyDescent="0.2">
      <c r="A8" s="106" t="s">
        <v>502</v>
      </c>
      <c r="B8" s="97" t="s">
        <v>503</v>
      </c>
      <c r="C8" s="101">
        <v>350215.3</v>
      </c>
      <c r="D8" s="98"/>
      <c r="E8" s="99"/>
      <c r="F8" s="99"/>
      <c r="G8" s="99"/>
    </row>
    <row r="9" spans="1:7" ht="15.75" x14ac:dyDescent="0.2">
      <c r="A9" s="106" t="s">
        <v>504</v>
      </c>
      <c r="B9" s="97" t="s">
        <v>505</v>
      </c>
      <c r="C9" s="101">
        <v>160392.79999999999</v>
      </c>
      <c r="D9" s="98"/>
      <c r="E9" s="99"/>
      <c r="F9" s="99"/>
      <c r="G9" s="99"/>
    </row>
    <row r="10" spans="1:7" ht="31.5" x14ac:dyDescent="0.2">
      <c r="A10" s="106" t="s">
        <v>506</v>
      </c>
      <c r="B10" s="97" t="s">
        <v>507</v>
      </c>
      <c r="C10" s="101">
        <v>308986.09999999998</v>
      </c>
      <c r="D10" s="98"/>
      <c r="E10" s="99"/>
      <c r="F10" s="99"/>
      <c r="G10" s="99"/>
    </row>
    <row r="11" spans="1:7" ht="31.5" x14ac:dyDescent="0.2">
      <c r="A11" s="106" t="s">
        <v>508</v>
      </c>
      <c r="B11" s="97" t="s">
        <v>509</v>
      </c>
      <c r="C11" s="101">
        <v>170276.8</v>
      </c>
      <c r="D11" s="98"/>
      <c r="E11" s="99"/>
      <c r="F11" s="99"/>
      <c r="G11" s="99"/>
    </row>
    <row r="12" spans="1:7" ht="31.5" x14ac:dyDescent="0.2">
      <c r="A12" s="106" t="s">
        <v>510</v>
      </c>
      <c r="B12" s="97" t="s">
        <v>511</v>
      </c>
      <c r="C12" s="101">
        <v>1111186.7</v>
      </c>
      <c r="D12" s="98"/>
      <c r="E12" s="99"/>
      <c r="F12" s="99"/>
      <c r="G12" s="99"/>
    </row>
    <row r="13" spans="1:7" ht="31.5" x14ac:dyDescent="0.2">
      <c r="A13" s="106" t="s">
        <v>512</v>
      </c>
      <c r="B13" s="97" t="s">
        <v>513</v>
      </c>
      <c r="C13" s="101">
        <v>61359.3</v>
      </c>
      <c r="D13" s="98"/>
      <c r="E13" s="99"/>
      <c r="F13" s="99"/>
      <c r="G13" s="99"/>
    </row>
    <row r="14" spans="1:7" ht="15.75" x14ac:dyDescent="0.2">
      <c r="A14" s="106" t="s">
        <v>514</v>
      </c>
      <c r="B14" s="97" t="s">
        <v>515</v>
      </c>
      <c r="C14" s="101">
        <v>13031136.699999999</v>
      </c>
      <c r="D14" s="98"/>
      <c r="E14" s="99"/>
      <c r="F14" s="99"/>
      <c r="G14" s="99"/>
    </row>
    <row r="15" spans="1:7" ht="47.25" x14ac:dyDescent="0.2">
      <c r="A15" s="105" t="s">
        <v>516</v>
      </c>
      <c r="B15" s="96" t="s">
        <v>517</v>
      </c>
      <c r="C15" s="100">
        <f>SUM(C16:C22)</f>
        <v>23135867.299999997</v>
      </c>
      <c r="D15" s="100">
        <f t="shared" ref="D15:G15" si="1">SUM(D16:D22)</f>
        <v>0</v>
      </c>
      <c r="E15" s="100">
        <f t="shared" si="1"/>
        <v>0</v>
      </c>
      <c r="F15" s="100">
        <f t="shared" si="1"/>
        <v>0</v>
      </c>
      <c r="G15" s="100">
        <f t="shared" si="1"/>
        <v>0</v>
      </c>
    </row>
    <row r="16" spans="1:7" ht="15.75" x14ac:dyDescent="0.2">
      <c r="A16" s="106" t="s">
        <v>518</v>
      </c>
      <c r="B16" s="97" t="s">
        <v>10</v>
      </c>
      <c r="C16" s="101">
        <v>5450955.4000000004</v>
      </c>
      <c r="D16" s="98"/>
      <c r="E16" s="99"/>
      <c r="F16" s="99"/>
      <c r="G16" s="99"/>
    </row>
    <row r="17" spans="1:7" ht="31.5" x14ac:dyDescent="0.2">
      <c r="A17" s="106" t="s">
        <v>519</v>
      </c>
      <c r="B17" s="97" t="s">
        <v>12</v>
      </c>
      <c r="C17" s="101">
        <v>12777929.199999999</v>
      </c>
      <c r="D17" s="98"/>
      <c r="E17" s="99"/>
      <c r="F17" s="99"/>
      <c r="G17" s="99"/>
    </row>
    <row r="18" spans="1:7" ht="31.5" x14ac:dyDescent="0.2">
      <c r="A18" s="106" t="s">
        <v>520</v>
      </c>
      <c r="B18" s="97" t="s">
        <v>521</v>
      </c>
      <c r="C18" s="101">
        <v>5734.9</v>
      </c>
      <c r="D18" s="98"/>
      <c r="E18" s="99"/>
      <c r="F18" s="99"/>
      <c r="G18" s="99"/>
    </row>
    <row r="19" spans="1:7" ht="15.75" x14ac:dyDescent="0.2">
      <c r="A19" s="106" t="s">
        <v>522</v>
      </c>
      <c r="B19" s="97" t="s">
        <v>18</v>
      </c>
      <c r="C19" s="101">
        <v>1943692.9</v>
      </c>
      <c r="D19" s="98"/>
      <c r="E19" s="99"/>
      <c r="F19" s="99"/>
      <c r="G19" s="99"/>
    </row>
    <row r="20" spans="1:7" ht="31.5" x14ac:dyDescent="0.2">
      <c r="A20" s="106" t="s">
        <v>523</v>
      </c>
      <c r="B20" s="97" t="s">
        <v>524</v>
      </c>
      <c r="C20" s="101">
        <v>977538</v>
      </c>
      <c r="D20" s="98"/>
      <c r="E20" s="99"/>
      <c r="F20" s="99"/>
      <c r="G20" s="99"/>
    </row>
    <row r="21" spans="1:7" ht="31.5" x14ac:dyDescent="0.2">
      <c r="A21" s="106" t="s">
        <v>525</v>
      </c>
      <c r="B21" s="97" t="s">
        <v>24</v>
      </c>
      <c r="C21" s="101">
        <v>5000</v>
      </c>
      <c r="D21" s="98"/>
      <c r="E21" s="99"/>
      <c r="F21" s="99"/>
      <c r="G21" s="99"/>
    </row>
    <row r="22" spans="1:7" ht="31.5" x14ac:dyDescent="0.2">
      <c r="A22" s="106" t="s">
        <v>526</v>
      </c>
      <c r="B22" s="97" t="s">
        <v>527</v>
      </c>
      <c r="C22" s="101">
        <v>1975016.9</v>
      </c>
      <c r="D22" s="98"/>
      <c r="E22" s="99"/>
      <c r="F22" s="99"/>
      <c r="G22" s="99"/>
    </row>
    <row r="23" spans="1:7" ht="94.5" x14ac:dyDescent="0.2">
      <c r="A23" s="105" t="s">
        <v>528</v>
      </c>
      <c r="B23" s="96" t="s">
        <v>529</v>
      </c>
      <c r="C23" s="100">
        <f>SUM(C24:C31)</f>
        <v>16181080.500000002</v>
      </c>
      <c r="D23" s="100">
        <f>SUM(D24:D31)</f>
        <v>17989002.199999999</v>
      </c>
      <c r="E23" s="100">
        <f>SUM(E24:E31)</f>
        <v>19097472</v>
      </c>
      <c r="F23" s="100">
        <f>SUM(F24:F31)</f>
        <v>19448266.000000004</v>
      </c>
      <c r="G23" s="100">
        <f>SUM(G24:G31)</f>
        <v>20042384.600000001</v>
      </c>
    </row>
    <row r="24" spans="1:7" ht="15.75" x14ac:dyDescent="0.2">
      <c r="A24" s="106" t="s">
        <v>530</v>
      </c>
      <c r="B24" s="97" t="s">
        <v>531</v>
      </c>
      <c r="C24" s="101">
        <v>11961362.800000001</v>
      </c>
      <c r="D24" s="101">
        <v>12486498.5</v>
      </c>
      <c r="E24" s="101">
        <v>13523897.5</v>
      </c>
      <c r="F24" s="101">
        <v>13712052</v>
      </c>
      <c r="G24" s="101">
        <v>14047819.6</v>
      </c>
    </row>
    <row r="25" spans="1:7" ht="15.75" x14ac:dyDescent="0.2">
      <c r="A25" s="106" t="s">
        <v>532</v>
      </c>
      <c r="B25" s="97" t="s">
        <v>36</v>
      </c>
      <c r="C25" s="101">
        <v>3763218.8</v>
      </c>
      <c r="D25" s="101">
        <v>4872233.4000000004</v>
      </c>
      <c r="E25" s="101">
        <v>5091917</v>
      </c>
      <c r="F25" s="101">
        <v>5325330.0999999996</v>
      </c>
      <c r="G25" s="101">
        <v>5606681.5</v>
      </c>
    </row>
    <row r="26" spans="1:7" ht="31.5" x14ac:dyDescent="0.2">
      <c r="A26" s="106" t="s">
        <v>533</v>
      </c>
      <c r="B26" s="97" t="s">
        <v>40</v>
      </c>
      <c r="C26" s="101">
        <v>429489</v>
      </c>
      <c r="D26" s="101">
        <v>397654.3</v>
      </c>
      <c r="E26" s="101">
        <v>369236.5</v>
      </c>
      <c r="F26" s="101">
        <v>373693.1</v>
      </c>
      <c r="G26" s="101">
        <v>379491.4</v>
      </c>
    </row>
    <row r="27" spans="1:7" ht="15.75" x14ac:dyDescent="0.2">
      <c r="A27" s="106" t="s">
        <v>534</v>
      </c>
      <c r="B27" s="97" t="s">
        <v>44</v>
      </c>
      <c r="C27" s="101">
        <v>3025.2999999999997</v>
      </c>
      <c r="D27" s="101">
        <v>173602.7</v>
      </c>
      <c r="E27" s="101">
        <v>93251.9</v>
      </c>
      <c r="F27" s="101">
        <v>36840.199999999997</v>
      </c>
      <c r="G27" s="101">
        <v>8041.5</v>
      </c>
    </row>
    <row r="28" spans="1:7" ht="47.25" x14ac:dyDescent="0.2">
      <c r="A28" s="106" t="s">
        <v>535</v>
      </c>
      <c r="B28" s="97" t="s">
        <v>48</v>
      </c>
      <c r="C28" s="101">
        <v>10343.700000000001</v>
      </c>
      <c r="D28" s="101">
        <v>10350.6</v>
      </c>
      <c r="E28" s="101">
        <v>350.6</v>
      </c>
      <c r="F28" s="101">
        <v>350.6</v>
      </c>
      <c r="G28" s="101">
        <v>350.6</v>
      </c>
    </row>
    <row r="29" spans="1:7" ht="110.25" x14ac:dyDescent="0.2">
      <c r="A29" s="106" t="s">
        <v>536</v>
      </c>
      <c r="B29" s="97" t="s">
        <v>537</v>
      </c>
      <c r="C29" s="101">
        <v>13640.9</v>
      </c>
      <c r="D29" s="101"/>
      <c r="E29" s="101"/>
      <c r="F29" s="101"/>
      <c r="G29" s="101"/>
    </row>
    <row r="30" spans="1:7" ht="204.75" x14ac:dyDescent="0.2">
      <c r="A30" s="106" t="s">
        <v>538</v>
      </c>
      <c r="B30" s="97" t="s">
        <v>539</v>
      </c>
      <c r="C30" s="102"/>
      <c r="D30" s="101">
        <v>48662.7</v>
      </c>
      <c r="E30" s="101"/>
      <c r="F30" s="101"/>
      <c r="G30" s="101"/>
    </row>
    <row r="31" spans="1:7" ht="47.25" x14ac:dyDescent="0.2">
      <c r="A31" s="106" t="s">
        <v>540</v>
      </c>
      <c r="B31" s="97" t="s">
        <v>541</v>
      </c>
      <c r="C31" s="102"/>
      <c r="D31" s="101"/>
      <c r="E31" s="101">
        <v>18818.5</v>
      </c>
      <c r="F31" s="101">
        <v>0</v>
      </c>
      <c r="G31" s="101">
        <v>0</v>
      </c>
    </row>
    <row r="32" spans="1:7" ht="47.25" x14ac:dyDescent="0.2">
      <c r="A32" s="105" t="s">
        <v>542</v>
      </c>
      <c r="B32" s="96" t="s">
        <v>543</v>
      </c>
      <c r="C32" s="100">
        <f>SUM(C33:C42)</f>
        <v>1502092.9</v>
      </c>
      <c r="D32" s="100">
        <f t="shared" ref="D32:G32" si="2">SUM(D33:D42)</f>
        <v>0</v>
      </c>
      <c r="E32" s="100">
        <f t="shared" si="2"/>
        <v>0</v>
      </c>
      <c r="F32" s="100">
        <f t="shared" si="2"/>
        <v>0</v>
      </c>
      <c r="G32" s="100">
        <f t="shared" si="2"/>
        <v>0</v>
      </c>
    </row>
    <row r="33" spans="1:7" ht="31.5" x14ac:dyDescent="0.2">
      <c r="A33" s="106" t="s">
        <v>544</v>
      </c>
      <c r="B33" s="97" t="s">
        <v>55</v>
      </c>
      <c r="C33" s="101">
        <v>302287.40000000002</v>
      </c>
      <c r="D33" s="101"/>
      <c r="E33" s="101"/>
      <c r="F33" s="101"/>
      <c r="G33" s="101"/>
    </row>
    <row r="34" spans="1:7" ht="31.5" x14ac:dyDescent="0.2">
      <c r="A34" s="106" t="s">
        <v>545</v>
      </c>
      <c r="B34" s="97" t="s">
        <v>59</v>
      </c>
      <c r="C34" s="101">
        <v>62462.9</v>
      </c>
      <c r="D34" s="101"/>
      <c r="E34" s="101"/>
      <c r="F34" s="101"/>
      <c r="G34" s="101"/>
    </row>
    <row r="35" spans="1:7" ht="31.5" x14ac:dyDescent="0.2">
      <c r="A35" s="106" t="s">
        <v>546</v>
      </c>
      <c r="B35" s="97" t="s">
        <v>547</v>
      </c>
      <c r="C35" s="101">
        <v>443138</v>
      </c>
      <c r="D35" s="101"/>
      <c r="E35" s="101"/>
      <c r="F35" s="101"/>
      <c r="G35" s="101"/>
    </row>
    <row r="36" spans="1:7" ht="47.25" x14ac:dyDescent="0.2">
      <c r="A36" s="106" t="s">
        <v>548</v>
      </c>
      <c r="B36" s="97" t="s">
        <v>63</v>
      </c>
      <c r="C36" s="101">
        <v>91370.3</v>
      </c>
      <c r="D36" s="101"/>
      <c r="E36" s="101"/>
      <c r="F36" s="101"/>
      <c r="G36" s="101"/>
    </row>
    <row r="37" spans="1:7" ht="31.5" x14ac:dyDescent="0.2">
      <c r="A37" s="106" t="s">
        <v>549</v>
      </c>
      <c r="B37" s="97" t="s">
        <v>550</v>
      </c>
      <c r="C37" s="101">
        <v>220613.4</v>
      </c>
      <c r="D37" s="101"/>
      <c r="E37" s="101"/>
      <c r="F37" s="101"/>
      <c r="G37" s="101"/>
    </row>
    <row r="38" spans="1:7" ht="31.5" x14ac:dyDescent="0.2">
      <c r="A38" s="106" t="s">
        <v>551</v>
      </c>
      <c r="B38" s="97" t="s">
        <v>68</v>
      </c>
      <c r="C38" s="101">
        <v>28440</v>
      </c>
      <c r="D38" s="101"/>
      <c r="E38" s="101"/>
      <c r="F38" s="101"/>
      <c r="G38" s="101"/>
    </row>
    <row r="39" spans="1:7" ht="63" x14ac:dyDescent="0.2">
      <c r="A39" s="106" t="s">
        <v>552</v>
      </c>
      <c r="B39" s="97" t="s">
        <v>745</v>
      </c>
      <c r="C39" s="101">
        <v>33935.9</v>
      </c>
      <c r="D39" s="101"/>
      <c r="E39" s="101"/>
      <c r="F39" s="101"/>
      <c r="G39" s="101"/>
    </row>
    <row r="40" spans="1:7" ht="31.5" x14ac:dyDescent="0.2">
      <c r="A40" s="106" t="s">
        <v>553</v>
      </c>
      <c r="B40" s="97" t="s">
        <v>71</v>
      </c>
      <c r="C40" s="101">
        <v>122820.3</v>
      </c>
      <c r="D40" s="101"/>
      <c r="E40" s="101"/>
      <c r="F40" s="101"/>
      <c r="G40" s="101"/>
    </row>
    <row r="41" spans="1:7" ht="47.25" x14ac:dyDescent="0.2">
      <c r="A41" s="106" t="s">
        <v>554</v>
      </c>
      <c r="B41" s="97" t="s">
        <v>555</v>
      </c>
      <c r="C41" s="101">
        <v>196025</v>
      </c>
      <c r="D41" s="101"/>
      <c r="E41" s="101"/>
      <c r="F41" s="101"/>
      <c r="G41" s="101"/>
    </row>
    <row r="42" spans="1:7" ht="63" x14ac:dyDescent="0.2">
      <c r="A42" s="106" t="s">
        <v>556</v>
      </c>
      <c r="B42" s="97" t="s">
        <v>557</v>
      </c>
      <c r="C42" s="101">
        <v>999.7</v>
      </c>
      <c r="D42" s="101"/>
      <c r="E42" s="101"/>
      <c r="F42" s="101"/>
      <c r="G42" s="101"/>
    </row>
    <row r="43" spans="1:7" ht="126" x14ac:dyDescent="0.2">
      <c r="A43" s="105" t="s">
        <v>558</v>
      </c>
      <c r="B43" s="96" t="s">
        <v>559</v>
      </c>
      <c r="C43" s="100">
        <f>SUM(C44:C50)</f>
        <v>571976.29999999981</v>
      </c>
      <c r="D43" s="100">
        <f t="shared" ref="D43:G43" si="3">SUM(D44:D50)</f>
        <v>983305.9</v>
      </c>
      <c r="E43" s="100">
        <f t="shared" si="3"/>
        <v>1027460.1</v>
      </c>
      <c r="F43" s="100">
        <f t="shared" si="3"/>
        <v>0</v>
      </c>
      <c r="G43" s="100">
        <f t="shared" si="3"/>
        <v>0</v>
      </c>
    </row>
    <row r="44" spans="1:7" ht="31.5" x14ac:dyDescent="0.2">
      <c r="A44" s="106" t="s">
        <v>560</v>
      </c>
      <c r="B44" s="97" t="s">
        <v>561</v>
      </c>
      <c r="C44" s="101">
        <v>549773.6</v>
      </c>
      <c r="D44" s="101">
        <v>939418</v>
      </c>
      <c r="E44" s="101">
        <v>1001152.5</v>
      </c>
      <c r="F44" s="101">
        <v>0</v>
      </c>
      <c r="G44" s="101">
        <v>0</v>
      </c>
    </row>
    <row r="45" spans="1:7" ht="15.75" x14ac:dyDescent="0.2">
      <c r="A45" s="106" t="s">
        <v>562</v>
      </c>
      <c r="B45" s="97" t="s">
        <v>81</v>
      </c>
      <c r="C45" s="101">
        <v>1336</v>
      </c>
      <c r="D45" s="101">
        <v>1241</v>
      </c>
      <c r="E45" s="101">
        <v>1326</v>
      </c>
      <c r="F45" s="101">
        <v>0</v>
      </c>
      <c r="G45" s="101">
        <v>0</v>
      </c>
    </row>
    <row r="46" spans="1:7" ht="47.25" x14ac:dyDescent="0.2">
      <c r="A46" s="106" t="s">
        <v>563</v>
      </c>
      <c r="B46" s="97" t="s">
        <v>564</v>
      </c>
      <c r="C46" s="101">
        <v>8868.2000000000007</v>
      </c>
      <c r="D46" s="101">
        <v>9600.1</v>
      </c>
      <c r="E46" s="101">
        <v>13500</v>
      </c>
      <c r="F46" s="101">
        <v>0</v>
      </c>
      <c r="G46" s="101">
        <v>0</v>
      </c>
    </row>
    <row r="47" spans="1:7" ht="31.5" x14ac:dyDescent="0.2">
      <c r="A47" s="106" t="s">
        <v>565</v>
      </c>
      <c r="B47" s="97" t="s">
        <v>87</v>
      </c>
      <c r="C47" s="101">
        <v>9</v>
      </c>
      <c r="D47" s="101">
        <v>35</v>
      </c>
      <c r="E47" s="101">
        <v>35</v>
      </c>
      <c r="F47" s="101">
        <v>0</v>
      </c>
      <c r="G47" s="101">
        <v>0</v>
      </c>
    </row>
    <row r="48" spans="1:7" ht="15.75" x14ac:dyDescent="0.2">
      <c r="A48" s="106" t="s">
        <v>566</v>
      </c>
      <c r="B48" s="97" t="s">
        <v>89</v>
      </c>
      <c r="C48" s="101">
        <v>2516.2000000000003</v>
      </c>
      <c r="D48" s="101">
        <v>2084.4</v>
      </c>
      <c r="E48" s="101">
        <v>1624.6</v>
      </c>
      <c r="F48" s="101">
        <v>0</v>
      </c>
      <c r="G48" s="101">
        <v>0</v>
      </c>
    </row>
    <row r="49" spans="1:7" ht="31.5" x14ac:dyDescent="0.2">
      <c r="A49" s="106" t="s">
        <v>567</v>
      </c>
      <c r="B49" s="97" t="s">
        <v>92</v>
      </c>
      <c r="C49" s="101">
        <v>2261.1999999999998</v>
      </c>
      <c r="D49" s="101">
        <v>2182.4</v>
      </c>
      <c r="E49" s="101">
        <v>2895.2</v>
      </c>
      <c r="F49" s="101">
        <v>0</v>
      </c>
      <c r="G49" s="101">
        <v>0</v>
      </c>
    </row>
    <row r="50" spans="1:7" ht="47.25" x14ac:dyDescent="0.2">
      <c r="A50" s="106" t="s">
        <v>568</v>
      </c>
      <c r="B50" s="97" t="s">
        <v>353</v>
      </c>
      <c r="C50" s="101">
        <v>7212.1</v>
      </c>
      <c r="D50" s="101">
        <v>28745</v>
      </c>
      <c r="E50" s="101">
        <v>6926.8</v>
      </c>
      <c r="F50" s="101">
        <v>0</v>
      </c>
      <c r="G50" s="101">
        <v>0</v>
      </c>
    </row>
    <row r="51" spans="1:7" ht="63" x14ac:dyDescent="0.2">
      <c r="A51" s="105" t="s">
        <v>569</v>
      </c>
      <c r="B51" s="96" t="s">
        <v>570</v>
      </c>
      <c r="C51" s="100">
        <f>SUM(C52:C64)</f>
        <v>1534775.5</v>
      </c>
      <c r="D51" s="100">
        <f t="shared" ref="D51:G51" si="4">SUM(D52:D64)</f>
        <v>2286201.7999999998</v>
      </c>
      <c r="E51" s="100">
        <f t="shared" si="4"/>
        <v>2571599</v>
      </c>
      <c r="F51" s="100">
        <f t="shared" si="4"/>
        <v>2659220.0999999996</v>
      </c>
      <c r="G51" s="100">
        <f t="shared" si="4"/>
        <v>2921028.0999999996</v>
      </c>
    </row>
    <row r="52" spans="1:7" ht="15.75" x14ac:dyDescent="0.2">
      <c r="A52" s="106" t="s">
        <v>571</v>
      </c>
      <c r="B52" s="97" t="s">
        <v>572</v>
      </c>
      <c r="C52" s="101">
        <v>107112.3</v>
      </c>
      <c r="D52" s="101">
        <v>171122.5</v>
      </c>
      <c r="E52" s="101">
        <v>160193.29999999999</v>
      </c>
      <c r="F52" s="101">
        <v>169197.6</v>
      </c>
      <c r="G52" s="101">
        <v>178134</v>
      </c>
    </row>
    <row r="53" spans="1:7" ht="15.75" x14ac:dyDescent="0.2">
      <c r="A53" s="106" t="s">
        <v>573</v>
      </c>
      <c r="B53" s="97" t="s">
        <v>574</v>
      </c>
      <c r="C53" s="101">
        <v>441005.7</v>
      </c>
      <c r="D53" s="101">
        <v>509063.8</v>
      </c>
      <c r="E53" s="101">
        <v>550878.19999999995</v>
      </c>
      <c r="F53" s="101">
        <v>573965.69999999995</v>
      </c>
      <c r="G53" s="101">
        <v>601778.80000000005</v>
      </c>
    </row>
    <row r="54" spans="1:7" ht="15.75" x14ac:dyDescent="0.2">
      <c r="A54" s="106" t="s">
        <v>575</v>
      </c>
      <c r="B54" s="97" t="s">
        <v>106</v>
      </c>
      <c r="C54" s="101">
        <v>108749.4</v>
      </c>
      <c r="D54" s="101">
        <v>117574</v>
      </c>
      <c r="E54" s="101">
        <v>127862</v>
      </c>
      <c r="F54" s="101">
        <v>136336.79999999999</v>
      </c>
      <c r="G54" s="101">
        <v>144802.5</v>
      </c>
    </row>
    <row r="55" spans="1:7" ht="15.75" x14ac:dyDescent="0.2">
      <c r="A55" s="106" t="s">
        <v>576</v>
      </c>
      <c r="B55" s="97" t="s">
        <v>577</v>
      </c>
      <c r="C55" s="101">
        <v>86648</v>
      </c>
      <c r="D55" s="101">
        <v>103050.2</v>
      </c>
      <c r="E55" s="101">
        <v>109666.2</v>
      </c>
      <c r="F55" s="101">
        <v>109319.2</v>
      </c>
      <c r="G55" s="101">
        <v>114945.7</v>
      </c>
    </row>
    <row r="56" spans="1:7" ht="15.75" x14ac:dyDescent="0.2">
      <c r="A56" s="106" t="s">
        <v>578</v>
      </c>
      <c r="B56" s="97" t="s">
        <v>579</v>
      </c>
      <c r="C56" s="101">
        <v>294230.90000000002</v>
      </c>
      <c r="D56" s="101">
        <v>332618.2</v>
      </c>
      <c r="E56" s="101">
        <v>454072.4</v>
      </c>
      <c r="F56" s="101">
        <v>575140.30000000005</v>
      </c>
      <c r="G56" s="101">
        <v>828967.4</v>
      </c>
    </row>
    <row r="57" spans="1:7" ht="15.75" x14ac:dyDescent="0.2">
      <c r="A57" s="106" t="s">
        <v>580</v>
      </c>
      <c r="B57" s="97" t="s">
        <v>581</v>
      </c>
      <c r="C57" s="101">
        <v>106350.5</v>
      </c>
      <c r="D57" s="101">
        <v>127664.7</v>
      </c>
      <c r="E57" s="101">
        <v>138378.1</v>
      </c>
      <c r="F57" s="101">
        <v>148188.70000000001</v>
      </c>
      <c r="G57" s="101">
        <v>156992.5</v>
      </c>
    </row>
    <row r="58" spans="1:7" ht="31.5" x14ac:dyDescent="0.2">
      <c r="A58" s="106" t="s">
        <v>582</v>
      </c>
      <c r="B58" s="97" t="s">
        <v>583</v>
      </c>
      <c r="C58" s="101">
        <v>14634.7</v>
      </c>
      <c r="D58" s="101">
        <v>38167.699999999997</v>
      </c>
      <c r="E58" s="101">
        <v>23177.5</v>
      </c>
      <c r="F58" s="101">
        <v>24136.7</v>
      </c>
      <c r="G58" s="101">
        <v>24978.9</v>
      </c>
    </row>
    <row r="59" spans="1:7" ht="15.75" x14ac:dyDescent="0.2">
      <c r="A59" s="106" t="s">
        <v>584</v>
      </c>
      <c r="B59" s="97" t="s">
        <v>585</v>
      </c>
      <c r="C59" s="101">
        <v>43859.7</v>
      </c>
      <c r="D59" s="101">
        <v>68432.399999999994</v>
      </c>
      <c r="E59" s="101">
        <v>72463.399999999994</v>
      </c>
      <c r="F59" s="101">
        <v>77491</v>
      </c>
      <c r="G59" s="101">
        <v>82472.399999999994</v>
      </c>
    </row>
    <row r="60" spans="1:7" ht="31.5" x14ac:dyDescent="0.2">
      <c r="A60" s="106" t="s">
        <v>586</v>
      </c>
      <c r="B60" s="97" t="s">
        <v>587</v>
      </c>
      <c r="C60" s="101">
        <v>4634.3</v>
      </c>
      <c r="D60" s="101">
        <v>5500</v>
      </c>
      <c r="E60" s="101">
        <v>5500</v>
      </c>
      <c r="F60" s="101">
        <v>5500</v>
      </c>
      <c r="G60" s="101">
        <v>5500</v>
      </c>
    </row>
    <row r="61" spans="1:7" ht="31.5" x14ac:dyDescent="0.2">
      <c r="A61" s="106" t="s">
        <v>588</v>
      </c>
      <c r="B61" s="97" t="s">
        <v>589</v>
      </c>
      <c r="C61" s="101">
        <v>307739.5</v>
      </c>
      <c r="D61" s="101">
        <v>792428.8</v>
      </c>
      <c r="E61" s="101">
        <v>908624.2</v>
      </c>
      <c r="F61" s="101">
        <v>825904.1</v>
      </c>
      <c r="G61" s="101">
        <v>768175.9</v>
      </c>
    </row>
    <row r="62" spans="1:7" ht="31.5" x14ac:dyDescent="0.2">
      <c r="A62" s="106" t="s">
        <v>590</v>
      </c>
      <c r="B62" s="97" t="s">
        <v>591</v>
      </c>
      <c r="C62" s="101">
        <v>6900</v>
      </c>
      <c r="D62" s="101">
        <v>7900</v>
      </c>
      <c r="E62" s="101">
        <v>8325</v>
      </c>
      <c r="F62" s="101">
        <v>4040</v>
      </c>
      <c r="G62" s="101">
        <v>4280</v>
      </c>
    </row>
    <row r="63" spans="1:7" ht="15.75" x14ac:dyDescent="0.2">
      <c r="A63" s="106" t="s">
        <v>592</v>
      </c>
      <c r="B63" s="97" t="s">
        <v>134</v>
      </c>
      <c r="C63" s="101">
        <v>7815.1</v>
      </c>
      <c r="D63" s="101">
        <v>10000</v>
      </c>
      <c r="E63" s="101">
        <v>10000</v>
      </c>
      <c r="F63" s="101">
        <v>10000</v>
      </c>
      <c r="G63" s="101">
        <v>10000</v>
      </c>
    </row>
    <row r="64" spans="1:7" ht="31.5" x14ac:dyDescent="0.2">
      <c r="A64" s="106" t="s">
        <v>593</v>
      </c>
      <c r="B64" s="97" t="s">
        <v>137</v>
      </c>
      <c r="C64" s="101">
        <v>5095.3999999999996</v>
      </c>
      <c r="D64" s="101">
        <v>2679.5</v>
      </c>
      <c r="E64" s="101">
        <v>2458.6999999999998</v>
      </c>
      <c r="F64" s="101">
        <v>0</v>
      </c>
      <c r="G64" s="101">
        <v>0</v>
      </c>
    </row>
    <row r="65" spans="1:7" ht="94.5" x14ac:dyDescent="0.2">
      <c r="A65" s="105" t="s">
        <v>594</v>
      </c>
      <c r="B65" s="96" t="s">
        <v>595</v>
      </c>
      <c r="C65" s="100">
        <f>SUM(C66:C69)</f>
        <v>1249687.7</v>
      </c>
      <c r="D65" s="100">
        <f t="shared" ref="D65:G65" si="5">SUM(D66:D69)</f>
        <v>1787288.6</v>
      </c>
      <c r="E65" s="100">
        <f t="shared" si="5"/>
        <v>1936056</v>
      </c>
      <c r="F65" s="100">
        <f t="shared" si="5"/>
        <v>1390981.8000000003</v>
      </c>
      <c r="G65" s="100">
        <f t="shared" si="5"/>
        <v>1295928.8</v>
      </c>
    </row>
    <row r="66" spans="1:7" ht="31.5" x14ac:dyDescent="0.2">
      <c r="A66" s="106" t="s">
        <v>596</v>
      </c>
      <c r="B66" s="97" t="s">
        <v>142</v>
      </c>
      <c r="C66" s="101">
        <v>970977.9</v>
      </c>
      <c r="D66" s="101">
        <v>1159126.3</v>
      </c>
      <c r="E66" s="101">
        <v>1087392.3999999999</v>
      </c>
      <c r="F66" s="101">
        <v>1123861.1000000001</v>
      </c>
      <c r="G66" s="101">
        <v>1132956.7</v>
      </c>
    </row>
    <row r="67" spans="1:7" ht="15.75" x14ac:dyDescent="0.2">
      <c r="A67" s="106" t="s">
        <v>597</v>
      </c>
      <c r="B67" s="97" t="s">
        <v>598</v>
      </c>
      <c r="C67" s="101">
        <v>647.70000000000005</v>
      </c>
      <c r="D67" s="101">
        <v>3936.5</v>
      </c>
      <c r="E67" s="101">
        <v>3936.5</v>
      </c>
      <c r="F67" s="101">
        <v>3936.5</v>
      </c>
      <c r="G67" s="101">
        <v>3936.5</v>
      </c>
    </row>
    <row r="68" spans="1:7" ht="15.75" x14ac:dyDescent="0.2">
      <c r="A68" s="106" t="s">
        <v>599</v>
      </c>
      <c r="B68" s="97" t="s">
        <v>600</v>
      </c>
      <c r="C68" s="101">
        <v>25868.6</v>
      </c>
      <c r="D68" s="101">
        <v>34469.300000000003</v>
      </c>
      <c r="E68" s="101">
        <v>38884.800000000003</v>
      </c>
      <c r="F68" s="101">
        <v>36167.1</v>
      </c>
      <c r="G68" s="101">
        <v>36994.300000000003</v>
      </c>
    </row>
    <row r="69" spans="1:7" ht="15.75" x14ac:dyDescent="0.2">
      <c r="A69" s="106" t="s">
        <v>601</v>
      </c>
      <c r="B69" s="97" t="s">
        <v>152</v>
      </c>
      <c r="C69" s="101">
        <v>252193.5</v>
      </c>
      <c r="D69" s="101">
        <v>589756.5</v>
      </c>
      <c r="E69" s="101">
        <v>805842.3</v>
      </c>
      <c r="F69" s="101">
        <v>227017.1</v>
      </c>
      <c r="G69" s="101">
        <v>122041.3</v>
      </c>
    </row>
    <row r="70" spans="1:7" ht="110.25" x14ac:dyDescent="0.2">
      <c r="A70" s="105" t="s">
        <v>602</v>
      </c>
      <c r="B70" s="96" t="s">
        <v>603</v>
      </c>
      <c r="C70" s="100">
        <f>SUM(C71:C75)</f>
        <v>579613.1</v>
      </c>
      <c r="D70" s="100">
        <f t="shared" ref="D70:G70" si="6">SUM(D71:D75)</f>
        <v>1101668.8999999999</v>
      </c>
      <c r="E70" s="100">
        <f t="shared" si="6"/>
        <v>690467.6</v>
      </c>
      <c r="F70" s="100">
        <f t="shared" si="6"/>
        <v>695492.6</v>
      </c>
      <c r="G70" s="100">
        <f t="shared" si="6"/>
        <v>867849.3</v>
      </c>
    </row>
    <row r="71" spans="1:7" ht="31.5" x14ac:dyDescent="0.2">
      <c r="A71" s="106" t="s">
        <v>604</v>
      </c>
      <c r="B71" s="97" t="s">
        <v>165</v>
      </c>
      <c r="C71" s="101">
        <v>1559.6</v>
      </c>
      <c r="D71" s="101">
        <v>1600</v>
      </c>
      <c r="E71" s="101">
        <v>41584</v>
      </c>
      <c r="F71" s="101">
        <v>1700</v>
      </c>
      <c r="G71" s="101">
        <v>1700</v>
      </c>
    </row>
    <row r="72" spans="1:7" ht="63" x14ac:dyDescent="0.2">
      <c r="A72" s="106" t="s">
        <v>605</v>
      </c>
      <c r="B72" s="97" t="s">
        <v>169</v>
      </c>
      <c r="C72" s="101">
        <v>23117.9</v>
      </c>
      <c r="D72" s="101">
        <v>151320.5</v>
      </c>
      <c r="E72" s="101">
        <v>92003.6</v>
      </c>
      <c r="F72" s="101">
        <v>76216.7</v>
      </c>
      <c r="G72" s="101">
        <v>59998.2</v>
      </c>
    </row>
    <row r="73" spans="1:7" ht="31.5" x14ac:dyDescent="0.2">
      <c r="A73" s="106" t="s">
        <v>606</v>
      </c>
      <c r="B73" s="97" t="s">
        <v>171</v>
      </c>
      <c r="C73" s="101">
        <v>93786.9</v>
      </c>
      <c r="D73" s="101">
        <v>483616.4</v>
      </c>
      <c r="E73" s="101">
        <v>103638.9</v>
      </c>
      <c r="F73" s="101">
        <v>155253.79999999999</v>
      </c>
      <c r="G73" s="101">
        <v>315807</v>
      </c>
    </row>
    <row r="74" spans="1:7" ht="31.5" x14ac:dyDescent="0.2">
      <c r="A74" s="106" t="s">
        <v>607</v>
      </c>
      <c r="B74" s="97" t="s">
        <v>608</v>
      </c>
      <c r="C74" s="101">
        <v>427007.1</v>
      </c>
      <c r="D74" s="101">
        <v>465132</v>
      </c>
      <c r="E74" s="101">
        <v>453241.1</v>
      </c>
      <c r="F74" s="101">
        <v>462322.1</v>
      </c>
      <c r="G74" s="101">
        <v>490344.1</v>
      </c>
    </row>
    <row r="75" spans="1:7" ht="15.75" x14ac:dyDescent="0.2">
      <c r="A75" s="106" t="s">
        <v>609</v>
      </c>
      <c r="B75" s="97" t="s">
        <v>610</v>
      </c>
      <c r="C75" s="101">
        <v>34141.599999999999</v>
      </c>
      <c r="D75" s="101"/>
      <c r="E75" s="101"/>
      <c r="F75" s="101"/>
      <c r="G75" s="101"/>
    </row>
    <row r="76" spans="1:7" ht="31.5" x14ac:dyDescent="0.2">
      <c r="A76" s="105" t="s">
        <v>611</v>
      </c>
      <c r="B76" s="96" t="s">
        <v>364</v>
      </c>
      <c r="C76" s="100">
        <f>SUM(C77:C83)</f>
        <v>0</v>
      </c>
      <c r="D76" s="100">
        <f>SUM(D77:D83)</f>
        <v>27493204.300000001</v>
      </c>
      <c r="E76" s="100">
        <f t="shared" ref="E76:G76" si="7">SUM(E77:E83)</f>
        <v>25073173.400000002</v>
      </c>
      <c r="F76" s="100">
        <f t="shared" si="7"/>
        <v>28538525.199999999</v>
      </c>
      <c r="G76" s="100">
        <f t="shared" si="7"/>
        <v>29194096.300000004</v>
      </c>
    </row>
    <row r="77" spans="1:7" ht="31.5" x14ac:dyDescent="0.2">
      <c r="A77" s="106" t="s">
        <v>612</v>
      </c>
      <c r="B77" s="97" t="s">
        <v>10</v>
      </c>
      <c r="C77" s="102"/>
      <c r="D77" s="101">
        <v>7933782.5</v>
      </c>
      <c r="E77" s="101">
        <v>6414263.2999999998</v>
      </c>
      <c r="F77" s="101">
        <v>6864122.7000000002</v>
      </c>
      <c r="G77" s="101">
        <v>5906137.7999999998</v>
      </c>
    </row>
    <row r="78" spans="1:7" ht="31.5" x14ac:dyDescent="0.2">
      <c r="A78" s="106" t="s">
        <v>613</v>
      </c>
      <c r="B78" s="97" t="s">
        <v>12</v>
      </c>
      <c r="C78" s="102"/>
      <c r="D78" s="101">
        <v>16257288.5</v>
      </c>
      <c r="E78" s="101">
        <v>14927244.4</v>
      </c>
      <c r="F78" s="101">
        <v>17496842.899999999</v>
      </c>
      <c r="G78" s="101">
        <v>19010105.100000001</v>
      </c>
    </row>
    <row r="79" spans="1:7" ht="31.5" x14ac:dyDescent="0.2">
      <c r="A79" s="106" t="s">
        <v>614</v>
      </c>
      <c r="B79" s="97" t="s">
        <v>15</v>
      </c>
      <c r="C79" s="102"/>
      <c r="D79" s="101">
        <v>9679.2999999999993</v>
      </c>
      <c r="E79" s="101">
        <v>10201.6</v>
      </c>
      <c r="F79" s="101">
        <v>10179.299999999999</v>
      </c>
      <c r="G79" s="101">
        <v>10179.299999999999</v>
      </c>
    </row>
    <row r="80" spans="1:7" ht="15.75" x14ac:dyDescent="0.2">
      <c r="A80" s="106" t="s">
        <v>615</v>
      </c>
      <c r="B80" s="97" t="s">
        <v>18</v>
      </c>
      <c r="C80" s="102"/>
      <c r="D80" s="101">
        <v>2197051.9</v>
      </c>
      <c r="E80" s="101">
        <v>2332032.2999999998</v>
      </c>
      <c r="F80" s="101">
        <v>2317171.5</v>
      </c>
      <c r="G80" s="101">
        <v>2400323.1</v>
      </c>
    </row>
    <row r="81" spans="1:7" ht="31.5" x14ac:dyDescent="0.2">
      <c r="A81" s="106" t="s">
        <v>616</v>
      </c>
      <c r="B81" s="97" t="s">
        <v>524</v>
      </c>
      <c r="C81" s="102"/>
      <c r="D81" s="101">
        <v>1090402.1000000001</v>
      </c>
      <c r="E81" s="101">
        <v>1140731.3</v>
      </c>
      <c r="F81" s="101">
        <v>1168844.5</v>
      </c>
      <c r="G81" s="101">
        <v>1195264.2</v>
      </c>
    </row>
    <row r="82" spans="1:7" ht="31.5" x14ac:dyDescent="0.2">
      <c r="A82" s="106" t="s">
        <v>617</v>
      </c>
      <c r="B82" s="97" t="s">
        <v>24</v>
      </c>
      <c r="C82" s="102"/>
      <c r="D82" s="101">
        <v>5000</v>
      </c>
      <c r="E82" s="101">
        <v>5000</v>
      </c>
      <c r="F82" s="101">
        <v>5000</v>
      </c>
      <c r="G82" s="101">
        <v>5000</v>
      </c>
    </row>
    <row r="83" spans="1:7" ht="31.5" x14ac:dyDescent="0.2">
      <c r="A83" s="106" t="s">
        <v>618</v>
      </c>
      <c r="B83" s="97" t="s">
        <v>369</v>
      </c>
      <c r="C83" s="102"/>
      <c r="D83" s="101"/>
      <c r="E83" s="101">
        <v>243700.5</v>
      </c>
      <c r="F83" s="101">
        <v>676364.3</v>
      </c>
      <c r="G83" s="101">
        <v>667086.80000000005</v>
      </c>
    </row>
    <row r="84" spans="1:7" ht="47.25" x14ac:dyDescent="0.2">
      <c r="A84" s="105" t="s">
        <v>619</v>
      </c>
      <c r="B84" s="96" t="s">
        <v>374</v>
      </c>
      <c r="C84" s="100">
        <f>SUM(C85:C94)</f>
        <v>0</v>
      </c>
      <c r="D84" s="100">
        <f>SUM(D85:D94)</f>
        <v>3026221.6999999997</v>
      </c>
      <c r="E84" s="100">
        <f t="shared" ref="E84:G84" si="8">SUM(E85:E94)</f>
        <v>2510629.8999999994</v>
      </c>
      <c r="F84" s="100">
        <f t="shared" si="8"/>
        <v>1932230.1999999997</v>
      </c>
      <c r="G84" s="100">
        <f t="shared" si="8"/>
        <v>2151348.1999999997</v>
      </c>
    </row>
    <row r="85" spans="1:7" ht="31.5" x14ac:dyDescent="0.2">
      <c r="A85" s="106" t="s">
        <v>620</v>
      </c>
      <c r="B85" s="97" t="s">
        <v>55</v>
      </c>
      <c r="C85" s="102"/>
      <c r="D85" s="101">
        <v>786205</v>
      </c>
      <c r="E85" s="101">
        <v>806468.2</v>
      </c>
      <c r="F85" s="101">
        <v>25000</v>
      </c>
      <c r="G85" s="101">
        <v>25000</v>
      </c>
    </row>
    <row r="86" spans="1:7" ht="31.5" x14ac:dyDescent="0.2">
      <c r="A86" s="106" t="s">
        <v>621</v>
      </c>
      <c r="B86" s="97" t="s">
        <v>328</v>
      </c>
      <c r="C86" s="102"/>
      <c r="D86" s="101">
        <v>188014</v>
      </c>
      <c r="E86" s="101">
        <v>183097</v>
      </c>
      <c r="F86" s="101">
        <v>168379.9</v>
      </c>
      <c r="G86" s="101">
        <v>169953</v>
      </c>
    </row>
    <row r="87" spans="1:7" ht="31.5" x14ac:dyDescent="0.2">
      <c r="A87" s="106" t="s">
        <v>622</v>
      </c>
      <c r="B87" s="97" t="s">
        <v>59</v>
      </c>
      <c r="C87" s="102"/>
      <c r="D87" s="101">
        <v>79390.600000000006</v>
      </c>
      <c r="E87" s="101">
        <v>67282.399999999994</v>
      </c>
      <c r="F87" s="101">
        <v>76689.5</v>
      </c>
      <c r="G87" s="101">
        <v>77665.3</v>
      </c>
    </row>
    <row r="88" spans="1:7" ht="31.5" x14ac:dyDescent="0.2">
      <c r="A88" s="106" t="s">
        <v>623</v>
      </c>
      <c r="B88" s="97" t="s">
        <v>624</v>
      </c>
      <c r="C88" s="102"/>
      <c r="D88" s="101">
        <v>763529.3</v>
      </c>
      <c r="E88" s="101">
        <v>761645.5</v>
      </c>
      <c r="F88" s="101">
        <v>761645.5</v>
      </c>
      <c r="G88" s="101">
        <v>762569.1</v>
      </c>
    </row>
    <row r="89" spans="1:7" ht="47.25" x14ac:dyDescent="0.2">
      <c r="A89" s="106" t="s">
        <v>625</v>
      </c>
      <c r="B89" s="97" t="s">
        <v>63</v>
      </c>
      <c r="C89" s="102"/>
      <c r="D89" s="101">
        <v>195498.6</v>
      </c>
      <c r="E89" s="101">
        <v>140249.1</v>
      </c>
      <c r="F89" s="101">
        <v>130625</v>
      </c>
      <c r="G89" s="101">
        <v>130580</v>
      </c>
    </row>
    <row r="90" spans="1:7" ht="31.5" x14ac:dyDescent="0.2">
      <c r="A90" s="106" t="s">
        <v>626</v>
      </c>
      <c r="B90" s="97" t="s">
        <v>65</v>
      </c>
      <c r="C90" s="102"/>
      <c r="D90" s="101">
        <v>339568.6</v>
      </c>
      <c r="E90" s="101">
        <v>287846.59999999998</v>
      </c>
      <c r="F90" s="101">
        <v>287524.40000000002</v>
      </c>
      <c r="G90" s="101">
        <v>287524.40000000002</v>
      </c>
    </row>
    <row r="91" spans="1:7" ht="31.5" x14ac:dyDescent="0.2">
      <c r="A91" s="106" t="s">
        <v>627</v>
      </c>
      <c r="B91" s="97" t="s">
        <v>68</v>
      </c>
      <c r="C91" s="102"/>
      <c r="D91" s="101">
        <v>65262.400000000001</v>
      </c>
      <c r="E91" s="101">
        <v>27800.799999999999</v>
      </c>
      <c r="F91" s="101">
        <v>27800.799999999999</v>
      </c>
      <c r="G91" s="101">
        <v>27755.8</v>
      </c>
    </row>
    <row r="92" spans="1:7" ht="31.5" x14ac:dyDescent="0.2">
      <c r="A92" s="106" t="s">
        <v>628</v>
      </c>
      <c r="B92" s="97" t="s">
        <v>71</v>
      </c>
      <c r="C92" s="102"/>
      <c r="D92" s="101">
        <v>168633.9</v>
      </c>
      <c r="E92" s="101">
        <v>236240.3</v>
      </c>
      <c r="F92" s="101">
        <v>454565.1</v>
      </c>
      <c r="G92" s="101">
        <v>670300.6</v>
      </c>
    </row>
    <row r="93" spans="1:7" ht="47.25" x14ac:dyDescent="0.2">
      <c r="A93" s="106" t="s">
        <v>629</v>
      </c>
      <c r="B93" s="97" t="s">
        <v>57</v>
      </c>
      <c r="C93" s="102"/>
      <c r="D93" s="101">
        <v>15000</v>
      </c>
      <c r="E93" s="101" t="s">
        <v>630</v>
      </c>
      <c r="F93" s="101"/>
      <c r="G93" s="101"/>
    </row>
    <row r="94" spans="1:7" ht="31.5" x14ac:dyDescent="0.2">
      <c r="A94" s="106" t="s">
        <v>631</v>
      </c>
      <c r="B94" s="97" t="s">
        <v>632</v>
      </c>
      <c r="C94" s="102"/>
      <c r="D94" s="101">
        <v>425119.3</v>
      </c>
      <c r="E94" s="101" t="s">
        <v>630</v>
      </c>
      <c r="F94" s="101"/>
      <c r="G94" s="101"/>
    </row>
    <row r="95" spans="1:7" ht="63" x14ac:dyDescent="0.2">
      <c r="A95" s="105" t="s">
        <v>633</v>
      </c>
      <c r="B95" s="96" t="s">
        <v>377</v>
      </c>
      <c r="C95" s="100">
        <f t="shared" ref="C95:E95" si="9">SUM(C96:C102)</f>
        <v>0</v>
      </c>
      <c r="D95" s="100">
        <f t="shared" si="9"/>
        <v>0</v>
      </c>
      <c r="E95" s="100">
        <f t="shared" si="9"/>
        <v>0</v>
      </c>
      <c r="F95" s="100">
        <f>SUM(F96:F102)</f>
        <v>1019749.7999999999</v>
      </c>
      <c r="G95" s="100">
        <f>SUM(G96:G102)</f>
        <v>1028063.8999999999</v>
      </c>
    </row>
    <row r="96" spans="1:7" ht="31.5" x14ac:dyDescent="0.2">
      <c r="A96" s="106" t="s">
        <v>634</v>
      </c>
      <c r="B96" s="97" t="s">
        <v>561</v>
      </c>
      <c r="C96" s="102"/>
      <c r="D96" s="101"/>
      <c r="E96" s="101">
        <v>0</v>
      </c>
      <c r="F96" s="101">
        <v>998841.7</v>
      </c>
      <c r="G96" s="101">
        <v>1007193.2</v>
      </c>
    </row>
    <row r="97" spans="1:7" ht="15.75" x14ac:dyDescent="0.2">
      <c r="A97" s="106" t="s">
        <v>635</v>
      </c>
      <c r="B97" s="97" t="s">
        <v>81</v>
      </c>
      <c r="C97" s="102"/>
      <c r="D97" s="101"/>
      <c r="E97" s="101">
        <v>0</v>
      </c>
      <c r="F97" s="101">
        <v>1326</v>
      </c>
      <c r="G97" s="101">
        <v>1326</v>
      </c>
    </row>
    <row r="98" spans="1:7" ht="47.25" x14ac:dyDescent="0.2">
      <c r="A98" s="106" t="s">
        <v>636</v>
      </c>
      <c r="B98" s="97" t="s">
        <v>564</v>
      </c>
      <c r="C98" s="102"/>
      <c r="D98" s="101"/>
      <c r="E98" s="101">
        <v>0</v>
      </c>
      <c r="F98" s="101">
        <v>8100</v>
      </c>
      <c r="G98" s="101">
        <v>8100</v>
      </c>
    </row>
    <row r="99" spans="1:7" ht="31.5" x14ac:dyDescent="0.2">
      <c r="A99" s="106" t="s">
        <v>637</v>
      </c>
      <c r="B99" s="97" t="s">
        <v>87</v>
      </c>
      <c r="C99" s="102"/>
      <c r="D99" s="101"/>
      <c r="E99" s="101">
        <v>0</v>
      </c>
      <c r="F99" s="101">
        <v>35</v>
      </c>
      <c r="G99" s="101">
        <v>35</v>
      </c>
    </row>
    <row r="100" spans="1:7" ht="15.75" x14ac:dyDescent="0.2">
      <c r="A100" s="106" t="s">
        <v>638</v>
      </c>
      <c r="B100" s="97" t="s">
        <v>639</v>
      </c>
      <c r="C100" s="102"/>
      <c r="D100" s="101"/>
      <c r="E100" s="101">
        <v>0</v>
      </c>
      <c r="F100" s="101">
        <v>1624.6</v>
      </c>
      <c r="G100" s="101">
        <v>1625</v>
      </c>
    </row>
    <row r="101" spans="1:7" ht="31.5" x14ac:dyDescent="0.2">
      <c r="A101" s="106" t="s">
        <v>640</v>
      </c>
      <c r="B101" s="97" t="s">
        <v>92</v>
      </c>
      <c r="C101" s="102"/>
      <c r="D101" s="101"/>
      <c r="E101" s="101">
        <v>0</v>
      </c>
      <c r="F101" s="101">
        <v>2895.2</v>
      </c>
      <c r="G101" s="101">
        <v>2895.2</v>
      </c>
    </row>
    <row r="102" spans="1:7" ht="47.25" x14ac:dyDescent="0.2">
      <c r="A102" s="106" t="s">
        <v>641</v>
      </c>
      <c r="B102" s="97" t="s">
        <v>353</v>
      </c>
      <c r="C102" s="102"/>
      <c r="D102" s="101"/>
      <c r="E102" s="101">
        <v>0</v>
      </c>
      <c r="F102" s="101">
        <v>6927.3</v>
      </c>
      <c r="G102" s="101">
        <v>6889.5</v>
      </c>
    </row>
    <row r="103" spans="1:7" ht="63" x14ac:dyDescent="0.2">
      <c r="A103" s="105" t="s">
        <v>642</v>
      </c>
      <c r="B103" s="96" t="s">
        <v>391</v>
      </c>
      <c r="C103" s="100">
        <f>SUM(C104:C107)</f>
        <v>0</v>
      </c>
      <c r="D103" s="100">
        <f>SUM(D104:D107)</f>
        <v>2889424.5999999996</v>
      </c>
      <c r="E103" s="100">
        <f t="shared" ref="E103:G103" si="10">SUM(E104:E107)</f>
        <v>2838864.6</v>
      </c>
      <c r="F103" s="100">
        <f t="shared" si="10"/>
        <v>2568196.4</v>
      </c>
      <c r="G103" s="100">
        <f t="shared" si="10"/>
        <v>3257320.5</v>
      </c>
    </row>
    <row r="104" spans="1:7" ht="63" x14ac:dyDescent="0.2">
      <c r="A104" s="106" t="s">
        <v>643</v>
      </c>
      <c r="B104" s="97" t="s">
        <v>644</v>
      </c>
      <c r="C104" s="102"/>
      <c r="D104" s="101">
        <v>2002261.9</v>
      </c>
      <c r="E104" s="101">
        <v>2148705.7999999998</v>
      </c>
      <c r="F104" s="101">
        <v>1705530.8</v>
      </c>
      <c r="G104" s="101">
        <v>2493743.2000000002</v>
      </c>
    </row>
    <row r="105" spans="1:7" ht="31.5" x14ac:dyDescent="0.2">
      <c r="A105" s="106" t="s">
        <v>645</v>
      </c>
      <c r="B105" s="97" t="s">
        <v>325</v>
      </c>
      <c r="C105" s="102"/>
      <c r="D105" s="101">
        <v>427739.9</v>
      </c>
      <c r="E105" s="101">
        <v>269468.59999999998</v>
      </c>
      <c r="F105" s="101">
        <v>429022.5</v>
      </c>
      <c r="G105" s="101">
        <v>316449.5</v>
      </c>
    </row>
    <row r="106" spans="1:7" ht="31.5" x14ac:dyDescent="0.2">
      <c r="A106" s="106" t="s">
        <v>646</v>
      </c>
      <c r="B106" s="97" t="s">
        <v>647</v>
      </c>
      <c r="C106" s="102"/>
      <c r="D106" s="101">
        <v>67697.3</v>
      </c>
      <c r="E106" s="103" t="s">
        <v>630</v>
      </c>
      <c r="F106" s="104"/>
      <c r="G106" s="104"/>
    </row>
    <row r="107" spans="1:7" ht="63" x14ac:dyDescent="0.2">
      <c r="A107" s="106" t="s">
        <v>648</v>
      </c>
      <c r="B107" s="97" t="s">
        <v>216</v>
      </c>
      <c r="C107" s="102"/>
      <c r="D107" s="101">
        <v>391725.5</v>
      </c>
      <c r="E107" s="101">
        <v>420690.2</v>
      </c>
      <c r="F107" s="101">
        <v>433643.1</v>
      </c>
      <c r="G107" s="101">
        <v>447127.8</v>
      </c>
    </row>
    <row r="108" spans="1:7" ht="31.5" x14ac:dyDescent="0.2">
      <c r="A108" s="105" t="s">
        <v>649</v>
      </c>
      <c r="B108" s="96" t="s">
        <v>362</v>
      </c>
      <c r="C108" s="100">
        <f>SUM(C109:C111)</f>
        <v>0</v>
      </c>
      <c r="D108" s="100">
        <f>SUM(D109:D111)</f>
        <v>18911756.699999999</v>
      </c>
      <c r="E108" s="100">
        <f t="shared" ref="E108:G108" si="11">SUM(E109:E111)</f>
        <v>22300361.100000001</v>
      </c>
      <c r="F108" s="100">
        <f t="shared" si="11"/>
        <v>19967083.699999999</v>
      </c>
      <c r="G108" s="100">
        <f t="shared" si="11"/>
        <v>20433881.199999999</v>
      </c>
    </row>
    <row r="109" spans="1:7" ht="47.25" x14ac:dyDescent="0.2">
      <c r="A109" s="106" t="s">
        <v>650</v>
      </c>
      <c r="B109" s="97" t="s">
        <v>651</v>
      </c>
      <c r="C109" s="102"/>
      <c r="D109" s="101">
        <v>18270071.600000001</v>
      </c>
      <c r="E109" s="101">
        <v>21091482.5</v>
      </c>
      <c r="F109" s="101">
        <v>19324453.699999999</v>
      </c>
      <c r="G109" s="101">
        <v>19804373.399999999</v>
      </c>
    </row>
    <row r="110" spans="1:7" ht="31.5" x14ac:dyDescent="0.2">
      <c r="A110" s="106" t="s">
        <v>652</v>
      </c>
      <c r="B110" s="97" t="s">
        <v>321</v>
      </c>
      <c r="C110" s="102"/>
      <c r="D110" s="101">
        <v>264937.40000000002</v>
      </c>
      <c r="E110" s="101">
        <v>260584</v>
      </c>
      <c r="F110" s="101">
        <v>262618.90000000002</v>
      </c>
      <c r="G110" s="101">
        <v>269949.59999999998</v>
      </c>
    </row>
    <row r="111" spans="1:7" ht="31.5" x14ac:dyDescent="0.2">
      <c r="A111" s="106" t="s">
        <v>653</v>
      </c>
      <c r="B111" s="97" t="s">
        <v>322</v>
      </c>
      <c r="C111" s="102"/>
      <c r="D111" s="101">
        <v>376747.7</v>
      </c>
      <c r="E111" s="101">
        <v>948294.6</v>
      </c>
      <c r="F111" s="101">
        <v>380011.1</v>
      </c>
      <c r="G111" s="101">
        <v>359558.2</v>
      </c>
    </row>
    <row r="112" spans="1:7" ht="31.5" x14ac:dyDescent="0.2">
      <c r="A112" s="105" t="s">
        <v>654</v>
      </c>
      <c r="B112" s="96" t="s">
        <v>390</v>
      </c>
      <c r="C112" s="100">
        <f>SUM(C113:C116)</f>
        <v>0</v>
      </c>
      <c r="D112" s="100">
        <f>SUM(D113:D116)</f>
        <v>13732810.5</v>
      </c>
      <c r="E112" s="100">
        <f t="shared" ref="E112:G112" si="12">SUM(E113:E116)</f>
        <v>11935797.1</v>
      </c>
      <c r="F112" s="100">
        <f t="shared" si="12"/>
        <v>13135653.699999999</v>
      </c>
      <c r="G112" s="100">
        <f t="shared" si="12"/>
        <v>9378879.5999999996</v>
      </c>
    </row>
    <row r="113" spans="1:7" ht="31.5" x14ac:dyDescent="0.2">
      <c r="A113" s="106" t="s">
        <v>655</v>
      </c>
      <c r="B113" s="97" t="s">
        <v>656</v>
      </c>
      <c r="C113" s="102"/>
      <c r="D113" s="101">
        <v>482178.2</v>
      </c>
      <c r="E113" s="101">
        <v>276770</v>
      </c>
      <c r="F113" s="101">
        <v>277049.59999999998</v>
      </c>
      <c r="G113" s="101">
        <v>230503</v>
      </c>
    </row>
    <row r="114" spans="1:7" ht="31.5" x14ac:dyDescent="0.2">
      <c r="A114" s="106" t="s">
        <v>657</v>
      </c>
      <c r="B114" s="97" t="s">
        <v>658</v>
      </c>
      <c r="C114" s="102"/>
      <c r="D114" s="101">
        <v>12768453</v>
      </c>
      <c r="E114" s="101">
        <v>11363381.5</v>
      </c>
      <c r="F114" s="101">
        <v>12606528.699999999</v>
      </c>
      <c r="G114" s="101">
        <v>8886384.1999999993</v>
      </c>
    </row>
    <row r="115" spans="1:7" ht="31.5" x14ac:dyDescent="0.2">
      <c r="A115" s="106" t="s">
        <v>659</v>
      </c>
      <c r="B115" s="97" t="s">
        <v>660</v>
      </c>
      <c r="C115" s="102"/>
      <c r="D115" s="101">
        <v>240799.3</v>
      </c>
      <c r="E115" s="101">
        <v>288445.59999999998</v>
      </c>
      <c r="F115" s="101">
        <v>244875.4</v>
      </c>
      <c r="G115" s="101">
        <v>254792.4</v>
      </c>
    </row>
    <row r="116" spans="1:7" ht="31.5" x14ac:dyDescent="0.2">
      <c r="A116" s="106" t="s">
        <v>661</v>
      </c>
      <c r="B116" s="97" t="s">
        <v>662</v>
      </c>
      <c r="C116" s="102"/>
      <c r="D116" s="101">
        <v>241380</v>
      </c>
      <c r="E116" s="101">
        <v>7200</v>
      </c>
      <c r="F116" s="101">
        <v>7200</v>
      </c>
      <c r="G116" s="101">
        <v>7200</v>
      </c>
    </row>
    <row r="117" spans="1:7" ht="31.5" x14ac:dyDescent="0.2">
      <c r="A117" s="105" t="s">
        <v>663</v>
      </c>
      <c r="B117" s="96" t="s">
        <v>406</v>
      </c>
      <c r="C117" s="100">
        <f>SUM(C118:C119)</f>
        <v>0</v>
      </c>
      <c r="D117" s="100">
        <f>SUM(D118:D119)</f>
        <v>89840.3</v>
      </c>
      <c r="E117" s="100">
        <f t="shared" ref="E117:G117" si="13">SUM(E118:E119)</f>
        <v>55894.7</v>
      </c>
      <c r="F117" s="100">
        <f t="shared" si="13"/>
        <v>77394.5</v>
      </c>
      <c r="G117" s="100">
        <f t="shared" si="13"/>
        <v>54982.799999999996</v>
      </c>
    </row>
    <row r="118" spans="1:7" ht="15.75" x14ac:dyDescent="0.2">
      <c r="A118" s="106" t="s">
        <v>664</v>
      </c>
      <c r="B118" s="97" t="s">
        <v>665</v>
      </c>
      <c r="C118" s="102"/>
      <c r="D118" s="101">
        <v>42296.5</v>
      </c>
      <c r="E118" s="101">
        <v>42712.7</v>
      </c>
      <c r="F118" s="101">
        <v>58698.1</v>
      </c>
      <c r="G118" s="101">
        <v>47157.1</v>
      </c>
    </row>
    <row r="119" spans="1:7" ht="78.75" x14ac:dyDescent="0.2">
      <c r="A119" s="106" t="s">
        <v>666</v>
      </c>
      <c r="B119" s="97" t="s">
        <v>409</v>
      </c>
      <c r="C119" s="102"/>
      <c r="D119" s="101">
        <v>47543.8</v>
      </c>
      <c r="E119" s="101">
        <v>13182</v>
      </c>
      <c r="F119" s="101">
        <v>18696.400000000001</v>
      </c>
      <c r="G119" s="101">
        <v>7825.7</v>
      </c>
    </row>
    <row r="120" spans="1:7" ht="31.5" x14ac:dyDescent="0.2">
      <c r="A120" s="105" t="s">
        <v>667</v>
      </c>
      <c r="B120" s="96" t="s">
        <v>668</v>
      </c>
      <c r="C120" s="100">
        <f>SUM(C121:C123)</f>
        <v>9314822.0999999996</v>
      </c>
      <c r="D120" s="101"/>
      <c r="E120" s="101"/>
      <c r="F120" s="101"/>
      <c r="G120" s="101"/>
    </row>
    <row r="121" spans="1:7" ht="31.5" x14ac:dyDescent="0.2">
      <c r="A121" s="106" t="s">
        <v>669</v>
      </c>
      <c r="B121" s="97" t="s">
        <v>656</v>
      </c>
      <c r="C121" s="101">
        <v>865487.4</v>
      </c>
      <c r="D121" s="101"/>
      <c r="E121" s="101"/>
      <c r="F121" s="101"/>
      <c r="G121" s="101"/>
    </row>
    <row r="122" spans="1:7" ht="47.25" x14ac:dyDescent="0.2">
      <c r="A122" s="106" t="s">
        <v>670</v>
      </c>
      <c r="B122" s="97" t="s">
        <v>671</v>
      </c>
      <c r="C122" s="101">
        <v>8243626.5</v>
      </c>
      <c r="D122" s="101"/>
      <c r="E122" s="101"/>
      <c r="F122" s="101"/>
      <c r="G122" s="101"/>
    </row>
    <row r="123" spans="1:7" ht="31.5" x14ac:dyDescent="0.2">
      <c r="A123" s="106" t="s">
        <v>672</v>
      </c>
      <c r="B123" s="97" t="s">
        <v>660</v>
      </c>
      <c r="C123" s="101">
        <v>205708.2</v>
      </c>
      <c r="D123" s="101"/>
      <c r="E123" s="101"/>
      <c r="F123" s="101"/>
      <c r="G123" s="101"/>
    </row>
    <row r="124" spans="1:7" ht="78.75" x14ac:dyDescent="0.2">
      <c r="A124" s="105" t="s">
        <v>673</v>
      </c>
      <c r="B124" s="96" t="s">
        <v>674</v>
      </c>
      <c r="C124" s="100">
        <f>SUM(C125:C130)</f>
        <v>3018748.4000000004</v>
      </c>
      <c r="D124" s="101"/>
      <c r="E124" s="101"/>
      <c r="F124" s="101"/>
      <c r="G124" s="101"/>
    </row>
    <row r="125" spans="1:7" ht="47.25" x14ac:dyDescent="0.2">
      <c r="A125" s="106" t="s">
        <v>675</v>
      </c>
      <c r="B125" s="97" t="s">
        <v>676</v>
      </c>
      <c r="C125" s="101">
        <v>25308.400000000001</v>
      </c>
      <c r="D125" s="101"/>
      <c r="E125" s="101"/>
      <c r="F125" s="101"/>
      <c r="G125" s="101"/>
    </row>
    <row r="126" spans="1:7" ht="31.5" x14ac:dyDescent="0.2">
      <c r="A126" s="106" t="s">
        <v>677</v>
      </c>
      <c r="B126" s="97" t="s">
        <v>678</v>
      </c>
      <c r="C126" s="101">
        <v>76600.800000000003</v>
      </c>
      <c r="D126" s="101"/>
      <c r="E126" s="101"/>
      <c r="F126" s="101"/>
      <c r="G126" s="101"/>
    </row>
    <row r="127" spans="1:7" ht="31.5" x14ac:dyDescent="0.2">
      <c r="A127" s="106" t="s">
        <v>679</v>
      </c>
      <c r="B127" s="97" t="s">
        <v>680</v>
      </c>
      <c r="C127" s="101">
        <v>337273.1</v>
      </c>
      <c r="D127" s="101"/>
      <c r="E127" s="101"/>
      <c r="F127" s="101"/>
      <c r="G127" s="101"/>
    </row>
    <row r="128" spans="1:7" s="93" customFormat="1" ht="78.75" x14ac:dyDescent="0.2">
      <c r="A128" s="106" t="s">
        <v>681</v>
      </c>
      <c r="B128" s="97" t="s">
        <v>682</v>
      </c>
      <c r="C128" s="101">
        <v>361814.10000000003</v>
      </c>
      <c r="D128" s="101"/>
      <c r="E128" s="101"/>
      <c r="F128" s="101"/>
      <c r="G128" s="101"/>
    </row>
    <row r="129" spans="1:7" ht="31.5" x14ac:dyDescent="0.2">
      <c r="A129" s="106" t="s">
        <v>683</v>
      </c>
      <c r="B129" s="97" t="s">
        <v>684</v>
      </c>
      <c r="C129" s="101">
        <v>1811098.8000000003</v>
      </c>
      <c r="D129" s="101"/>
      <c r="E129" s="101"/>
      <c r="F129" s="101"/>
      <c r="G129" s="101"/>
    </row>
    <row r="130" spans="1:7" ht="47.25" x14ac:dyDescent="0.2">
      <c r="A130" s="106" t="s">
        <v>685</v>
      </c>
      <c r="B130" s="97" t="s">
        <v>686</v>
      </c>
      <c r="C130" s="101">
        <v>406653.2</v>
      </c>
      <c r="D130" s="101"/>
      <c r="E130" s="101"/>
      <c r="F130" s="101"/>
      <c r="G130" s="101"/>
    </row>
    <row r="131" spans="1:7" ht="126" x14ac:dyDescent="0.2">
      <c r="A131" s="105" t="s">
        <v>687</v>
      </c>
      <c r="B131" s="96" t="s">
        <v>688</v>
      </c>
      <c r="C131" s="100">
        <f>SUM(C132:C135)</f>
        <v>319229.40000000002</v>
      </c>
      <c r="D131" s="100">
        <f t="shared" ref="D131:G131" si="14">SUM(D132:D135)</f>
        <v>930136.2</v>
      </c>
      <c r="E131" s="100">
        <f t="shared" si="14"/>
        <v>571490.4</v>
      </c>
      <c r="F131" s="100">
        <f t="shared" si="14"/>
        <v>353189.7</v>
      </c>
      <c r="G131" s="100">
        <f t="shared" si="14"/>
        <v>333725</v>
      </c>
    </row>
    <row r="132" spans="1:7" ht="78.75" x14ac:dyDescent="0.2">
      <c r="A132" s="106" t="s">
        <v>689</v>
      </c>
      <c r="B132" s="97" t="s">
        <v>690</v>
      </c>
      <c r="C132" s="101">
        <v>30766.9</v>
      </c>
      <c r="D132" s="101">
        <v>45114.8</v>
      </c>
      <c r="E132" s="101">
        <v>61261.1</v>
      </c>
      <c r="F132" s="101">
        <v>64274.9</v>
      </c>
      <c r="G132" s="101">
        <v>48596.2</v>
      </c>
    </row>
    <row r="133" spans="1:7" ht="63" x14ac:dyDescent="0.2">
      <c r="A133" s="106" t="s">
        <v>691</v>
      </c>
      <c r="B133" s="97" t="s">
        <v>692</v>
      </c>
      <c r="C133" s="101">
        <v>11265.3</v>
      </c>
      <c r="D133" s="101">
        <v>561970</v>
      </c>
      <c r="E133" s="101">
        <v>194720.4</v>
      </c>
      <c r="F133" s="101">
        <v>200</v>
      </c>
      <c r="G133" s="101">
        <v>200</v>
      </c>
    </row>
    <row r="134" spans="1:7" ht="47.25" x14ac:dyDescent="0.2">
      <c r="A134" s="106" t="s">
        <v>693</v>
      </c>
      <c r="B134" s="97" t="s">
        <v>694</v>
      </c>
      <c r="C134" s="101">
        <v>178082.6</v>
      </c>
      <c r="D134" s="101">
        <v>313851.39999999997</v>
      </c>
      <c r="E134" s="101">
        <v>315408.90000000002</v>
      </c>
      <c r="F134" s="101">
        <v>288614.8</v>
      </c>
      <c r="G134" s="101">
        <v>284828.79999999999</v>
      </c>
    </row>
    <row r="135" spans="1:7" ht="94.5" x14ac:dyDescent="0.2">
      <c r="A135" s="106" t="s">
        <v>695</v>
      </c>
      <c r="B135" s="97" t="s">
        <v>696</v>
      </c>
      <c r="C135" s="101">
        <v>99114.6</v>
      </c>
      <c r="D135" s="101">
        <v>9200</v>
      </c>
      <c r="E135" s="101">
        <v>100</v>
      </c>
      <c r="F135" s="101">
        <v>100</v>
      </c>
      <c r="G135" s="101">
        <v>100</v>
      </c>
    </row>
    <row r="136" spans="1:7" ht="94.5" x14ac:dyDescent="0.2">
      <c r="A136" s="105" t="s">
        <v>697</v>
      </c>
      <c r="B136" s="96" t="s">
        <v>698</v>
      </c>
      <c r="C136" s="100">
        <f>C137+C138</f>
        <v>7980.1</v>
      </c>
      <c r="D136" s="100">
        <f t="shared" ref="D136:G136" si="15">D137+D138</f>
        <v>110174.8</v>
      </c>
      <c r="E136" s="100">
        <f t="shared" si="15"/>
        <v>109672</v>
      </c>
      <c r="F136" s="100">
        <f t="shared" si="15"/>
        <v>109672</v>
      </c>
      <c r="G136" s="100">
        <f t="shared" si="15"/>
        <v>109672</v>
      </c>
    </row>
    <row r="137" spans="1:7" ht="15.75" x14ac:dyDescent="0.2">
      <c r="A137" s="106" t="s">
        <v>699</v>
      </c>
      <c r="B137" s="97" t="s">
        <v>225</v>
      </c>
      <c r="C137" s="101"/>
      <c r="D137" s="101">
        <v>1526.2</v>
      </c>
      <c r="E137" s="101">
        <v>1500</v>
      </c>
      <c r="F137" s="101">
        <v>1500</v>
      </c>
      <c r="G137" s="101">
        <v>1500</v>
      </c>
    </row>
    <row r="138" spans="1:7" ht="47.25" x14ac:dyDescent="0.2">
      <c r="A138" s="106" t="s">
        <v>700</v>
      </c>
      <c r="B138" s="97" t="s">
        <v>228</v>
      </c>
      <c r="C138" s="101">
        <v>7980.1</v>
      </c>
      <c r="D138" s="101">
        <v>108648.6</v>
      </c>
      <c r="E138" s="101">
        <v>108172</v>
      </c>
      <c r="F138" s="101">
        <v>108172</v>
      </c>
      <c r="G138" s="101">
        <v>108172</v>
      </c>
    </row>
    <row r="139" spans="1:7" ht="110.25" x14ac:dyDescent="0.2">
      <c r="A139" s="105" t="s">
        <v>701</v>
      </c>
      <c r="B139" s="96" t="s">
        <v>702</v>
      </c>
      <c r="C139" s="100">
        <f>C140+C141+C142</f>
        <v>448228.4</v>
      </c>
      <c r="D139" s="100">
        <f t="shared" ref="D139:G139" si="16">D140+D141+D142</f>
        <v>368244.19999999995</v>
      </c>
      <c r="E139" s="100">
        <f t="shared" si="16"/>
        <v>389803.4</v>
      </c>
      <c r="F139" s="100">
        <f t="shared" si="16"/>
        <v>142428.1</v>
      </c>
      <c r="G139" s="100">
        <f t="shared" si="16"/>
        <v>146016</v>
      </c>
    </row>
    <row r="140" spans="1:7" ht="47.25" x14ac:dyDescent="0.2">
      <c r="A140" s="106" t="s">
        <v>703</v>
      </c>
      <c r="B140" s="97" t="s">
        <v>234</v>
      </c>
      <c r="C140" s="101">
        <v>219335.7</v>
      </c>
      <c r="D140" s="101">
        <v>278945.09999999998</v>
      </c>
      <c r="E140" s="101">
        <v>334038.59999999998</v>
      </c>
      <c r="F140" s="101">
        <v>97506.4</v>
      </c>
      <c r="G140" s="101">
        <v>101094.3</v>
      </c>
    </row>
    <row r="141" spans="1:7" ht="15.75" x14ac:dyDescent="0.2">
      <c r="A141" s="106" t="s">
        <v>704</v>
      </c>
      <c r="B141" s="97" t="s">
        <v>237</v>
      </c>
      <c r="C141" s="101">
        <v>35637.4</v>
      </c>
      <c r="D141" s="101">
        <v>44314.3</v>
      </c>
      <c r="E141" s="101">
        <v>51873.9</v>
      </c>
      <c r="F141" s="101">
        <v>41030.800000000003</v>
      </c>
      <c r="G141" s="101">
        <v>41030.800000000003</v>
      </c>
    </row>
    <row r="142" spans="1:7" ht="47.25" x14ac:dyDescent="0.2">
      <c r="A142" s="106" t="s">
        <v>705</v>
      </c>
      <c r="B142" s="97" t="s">
        <v>242</v>
      </c>
      <c r="C142" s="101">
        <v>193255.3</v>
      </c>
      <c r="D142" s="101">
        <v>44984.800000000003</v>
      </c>
      <c r="E142" s="101">
        <v>3890.9</v>
      </c>
      <c r="F142" s="101">
        <v>3890.9</v>
      </c>
      <c r="G142" s="101">
        <v>3890.9</v>
      </c>
    </row>
    <row r="143" spans="1:7" ht="126" x14ac:dyDescent="0.2">
      <c r="A143" s="105" t="s">
        <v>706</v>
      </c>
      <c r="B143" s="96" t="s">
        <v>707</v>
      </c>
      <c r="C143" s="100">
        <f>SUM(C144:C147)</f>
        <v>81881.3</v>
      </c>
      <c r="D143" s="100">
        <f t="shared" ref="D143:G143" si="17">SUM(D144:D147)</f>
        <v>149051.5</v>
      </c>
      <c r="E143" s="100">
        <f t="shared" si="17"/>
        <v>325491</v>
      </c>
      <c r="F143" s="100">
        <f t="shared" si="17"/>
        <v>255640.69999999998</v>
      </c>
      <c r="G143" s="100">
        <f t="shared" si="17"/>
        <v>205640.69999999998</v>
      </c>
    </row>
    <row r="144" spans="1:7" ht="47.25" x14ac:dyDescent="0.2">
      <c r="A144" s="106" t="s">
        <v>708</v>
      </c>
      <c r="B144" s="97" t="s">
        <v>248</v>
      </c>
      <c r="C144" s="101">
        <v>29280.5</v>
      </c>
      <c r="D144" s="101">
        <v>31801.8</v>
      </c>
      <c r="E144" s="101">
        <v>45441.7</v>
      </c>
      <c r="F144" s="101">
        <v>45591.4</v>
      </c>
      <c r="G144" s="101">
        <v>45591.4</v>
      </c>
    </row>
    <row r="145" spans="1:7" ht="31.5" x14ac:dyDescent="0.2">
      <c r="A145" s="106" t="s">
        <v>709</v>
      </c>
      <c r="B145" s="97" t="s">
        <v>710</v>
      </c>
      <c r="C145" s="101">
        <v>52038.100000000006</v>
      </c>
      <c r="D145" s="101">
        <v>116799.2</v>
      </c>
      <c r="E145" s="101">
        <v>279690</v>
      </c>
      <c r="F145" s="101">
        <v>209690</v>
      </c>
      <c r="G145" s="101">
        <v>159690</v>
      </c>
    </row>
    <row r="146" spans="1:7" ht="78.75" x14ac:dyDescent="0.2">
      <c r="A146" s="106" t="s">
        <v>711</v>
      </c>
      <c r="B146" s="97" t="s">
        <v>712</v>
      </c>
      <c r="C146" s="101">
        <v>472.9</v>
      </c>
      <c r="D146" s="101">
        <v>266.5</v>
      </c>
      <c r="E146" s="101">
        <v>264.3</v>
      </c>
      <c r="F146" s="101">
        <v>264.3</v>
      </c>
      <c r="G146" s="101">
        <v>264.3</v>
      </c>
    </row>
    <row r="147" spans="1:7" ht="31.5" x14ac:dyDescent="0.2">
      <c r="A147" s="106" t="s">
        <v>713</v>
      </c>
      <c r="B147" s="97" t="s">
        <v>259</v>
      </c>
      <c r="C147" s="101">
        <v>89.8</v>
      </c>
      <c r="D147" s="101">
        <v>184</v>
      </c>
      <c r="E147" s="101">
        <v>95</v>
      </c>
      <c r="F147" s="101">
        <v>95</v>
      </c>
      <c r="G147" s="101">
        <v>95</v>
      </c>
    </row>
    <row r="148" spans="1:7" ht="78.75" x14ac:dyDescent="0.2">
      <c r="A148" s="105" t="s">
        <v>714</v>
      </c>
      <c r="B148" s="96" t="s">
        <v>715</v>
      </c>
      <c r="C148" s="100">
        <f>SUM(C149:C153)</f>
        <v>8518374.2999999989</v>
      </c>
      <c r="D148" s="100">
        <f t="shared" ref="D148:G148" si="18">SUM(D149:D153)</f>
        <v>10361455.300000001</v>
      </c>
      <c r="E148" s="100">
        <f t="shared" si="18"/>
        <v>8647072.4000000004</v>
      </c>
      <c r="F148" s="100">
        <f t="shared" si="18"/>
        <v>8485450</v>
      </c>
      <c r="G148" s="100">
        <f t="shared" si="18"/>
        <v>9101031.0999999996</v>
      </c>
    </row>
    <row r="149" spans="1:7" ht="63" x14ac:dyDescent="0.2">
      <c r="A149" s="106" t="s">
        <v>716</v>
      </c>
      <c r="B149" s="97" t="s">
        <v>717</v>
      </c>
      <c r="C149" s="101">
        <v>1500</v>
      </c>
      <c r="D149" s="101">
        <v>22000</v>
      </c>
      <c r="E149" s="101">
        <v>9473.9</v>
      </c>
      <c r="F149" s="101">
        <v>6056</v>
      </c>
      <c r="G149" s="101">
        <v>9525.4</v>
      </c>
    </row>
    <row r="150" spans="1:7" ht="47.25" x14ac:dyDescent="0.2">
      <c r="A150" s="106" t="s">
        <v>718</v>
      </c>
      <c r="B150" s="97" t="s">
        <v>267</v>
      </c>
      <c r="C150" s="101">
        <v>382455.6</v>
      </c>
      <c r="D150" s="101">
        <v>328580</v>
      </c>
      <c r="E150" s="101">
        <v>304919</v>
      </c>
      <c r="F150" s="101">
        <v>311604.59999999998</v>
      </c>
      <c r="G150" s="101">
        <v>318693.2</v>
      </c>
    </row>
    <row r="151" spans="1:7" ht="47.25" x14ac:dyDescent="0.2">
      <c r="A151" s="106" t="s">
        <v>719</v>
      </c>
      <c r="B151" s="97" t="s">
        <v>270</v>
      </c>
      <c r="C151" s="101">
        <v>217</v>
      </c>
      <c r="D151" s="101">
        <v>230.4</v>
      </c>
      <c r="E151" s="101">
        <v>230.4</v>
      </c>
      <c r="F151" s="101">
        <v>230.4</v>
      </c>
      <c r="G151" s="101">
        <v>230.4</v>
      </c>
    </row>
    <row r="152" spans="1:7" ht="31.5" x14ac:dyDescent="0.2">
      <c r="A152" s="106" t="s">
        <v>720</v>
      </c>
      <c r="B152" s="97" t="s">
        <v>721</v>
      </c>
      <c r="C152" s="101">
        <v>8062801</v>
      </c>
      <c r="D152" s="101">
        <v>9930330.7000000011</v>
      </c>
      <c r="E152" s="101">
        <v>8279083.4000000004</v>
      </c>
      <c r="F152" s="101">
        <v>8113221.5</v>
      </c>
      <c r="G152" s="101">
        <v>8717435.9000000004</v>
      </c>
    </row>
    <row r="153" spans="1:7" ht="31.5" x14ac:dyDescent="0.2">
      <c r="A153" s="106" t="s">
        <v>722</v>
      </c>
      <c r="B153" s="97" t="s">
        <v>277</v>
      </c>
      <c r="C153" s="101">
        <v>71400.7</v>
      </c>
      <c r="D153" s="101">
        <v>80314.2</v>
      </c>
      <c r="E153" s="101">
        <v>53365.7</v>
      </c>
      <c r="F153" s="101">
        <v>54337.5</v>
      </c>
      <c r="G153" s="101">
        <v>55146.2</v>
      </c>
    </row>
    <row r="154" spans="1:7" ht="31.5" x14ac:dyDescent="0.2">
      <c r="A154" s="105" t="s">
        <v>723</v>
      </c>
      <c r="B154" s="96" t="s">
        <v>401</v>
      </c>
      <c r="C154" s="100">
        <f>C155</f>
        <v>77999.899999999994</v>
      </c>
      <c r="D154" s="100">
        <f t="shared" ref="D154:G154" si="19">D155</f>
        <v>14328.3</v>
      </c>
      <c r="E154" s="100">
        <f t="shared" si="19"/>
        <v>17421.599999999999</v>
      </c>
      <c r="F154" s="100">
        <f t="shared" si="19"/>
        <v>17421.599999999999</v>
      </c>
      <c r="G154" s="100">
        <f t="shared" si="19"/>
        <v>17672</v>
      </c>
    </row>
    <row r="155" spans="1:7" ht="31.5" x14ac:dyDescent="0.2">
      <c r="A155" s="106" t="s">
        <v>724</v>
      </c>
      <c r="B155" s="97" t="s">
        <v>297</v>
      </c>
      <c r="C155" s="101">
        <v>77999.899999999994</v>
      </c>
      <c r="D155" s="101">
        <v>14328.3</v>
      </c>
      <c r="E155" s="101">
        <v>17421.599999999999</v>
      </c>
      <c r="F155" s="101">
        <v>17421.599999999999</v>
      </c>
      <c r="G155" s="101">
        <v>17672</v>
      </c>
    </row>
    <row r="156" spans="1:7" ht="78.75" x14ac:dyDescent="0.2">
      <c r="A156" s="105" t="s">
        <v>725</v>
      </c>
      <c r="B156" s="96" t="s">
        <v>726</v>
      </c>
      <c r="C156" s="100">
        <f>C157+C158</f>
        <v>1009.4000000000001</v>
      </c>
      <c r="D156" s="100">
        <f t="shared" ref="D156:G156" si="20">D157+D158</f>
        <v>1140</v>
      </c>
      <c r="E156" s="100">
        <f t="shared" si="20"/>
        <v>1140</v>
      </c>
      <c r="F156" s="100">
        <f t="shared" si="20"/>
        <v>1140</v>
      </c>
      <c r="G156" s="100">
        <f t="shared" si="20"/>
        <v>1140</v>
      </c>
    </row>
    <row r="157" spans="1:7" ht="31.5" x14ac:dyDescent="0.2">
      <c r="A157" s="106" t="s">
        <v>727</v>
      </c>
      <c r="B157" s="97" t="s">
        <v>304</v>
      </c>
      <c r="C157" s="101">
        <v>343.7</v>
      </c>
      <c r="D157" s="101">
        <v>380</v>
      </c>
      <c r="E157" s="101">
        <v>380</v>
      </c>
      <c r="F157" s="101">
        <v>380</v>
      </c>
      <c r="G157" s="101">
        <v>380</v>
      </c>
    </row>
    <row r="158" spans="1:7" ht="31.5" x14ac:dyDescent="0.2">
      <c r="A158" s="106" t="s">
        <v>728</v>
      </c>
      <c r="B158" s="97" t="s">
        <v>307</v>
      </c>
      <c r="C158" s="101">
        <v>665.7</v>
      </c>
      <c r="D158" s="101">
        <v>760</v>
      </c>
      <c r="E158" s="101">
        <v>760</v>
      </c>
      <c r="F158" s="101">
        <v>760</v>
      </c>
      <c r="G158" s="101">
        <v>760</v>
      </c>
    </row>
    <row r="159" spans="1:7" ht="47.25" x14ac:dyDescent="0.2">
      <c r="A159" s="105" t="s">
        <v>729</v>
      </c>
      <c r="B159" s="96" t="s">
        <v>730</v>
      </c>
      <c r="C159" s="100">
        <f>C160+C161</f>
        <v>584486</v>
      </c>
      <c r="D159" s="100">
        <f t="shared" ref="D159:G159" si="21">D160+D161</f>
        <v>1058071.3999999999</v>
      </c>
      <c r="E159" s="100">
        <f t="shared" si="21"/>
        <v>0</v>
      </c>
      <c r="F159" s="100">
        <f t="shared" si="21"/>
        <v>0</v>
      </c>
      <c r="G159" s="100">
        <f t="shared" si="21"/>
        <v>0</v>
      </c>
    </row>
    <row r="160" spans="1:7" ht="15.75" x14ac:dyDescent="0.2">
      <c r="A160" s="106" t="s">
        <v>731</v>
      </c>
      <c r="B160" s="97" t="s">
        <v>311</v>
      </c>
      <c r="C160" s="101">
        <v>570746.30000000005</v>
      </c>
      <c r="D160" s="101">
        <v>813071.4</v>
      </c>
      <c r="E160" s="103"/>
      <c r="F160" s="104"/>
      <c r="G160" s="104"/>
    </row>
    <row r="161" spans="1:7" ht="15.75" x14ac:dyDescent="0.2">
      <c r="A161" s="106" t="s">
        <v>732</v>
      </c>
      <c r="B161" s="97" t="s">
        <v>313</v>
      </c>
      <c r="C161" s="101">
        <v>13739.7</v>
      </c>
      <c r="D161" s="101">
        <v>245000</v>
      </c>
      <c r="E161" s="103"/>
      <c r="F161" s="104"/>
      <c r="G161" s="104"/>
    </row>
    <row r="162" spans="1:7" ht="31.5" x14ac:dyDescent="0.2">
      <c r="A162" s="105" t="s">
        <v>733</v>
      </c>
      <c r="B162" s="96" t="s">
        <v>734</v>
      </c>
      <c r="C162" s="100">
        <f t="shared" ref="C162:D162" si="22">C163+C164+C165</f>
        <v>0</v>
      </c>
      <c r="D162" s="100">
        <f t="shared" si="22"/>
        <v>0</v>
      </c>
      <c r="E162" s="100">
        <f>E163+E164+E165</f>
        <v>306418</v>
      </c>
      <c r="F162" s="100">
        <f t="shared" ref="F162:G162" si="23">F163+F164+F165</f>
        <v>311851.09999999998</v>
      </c>
      <c r="G162" s="100">
        <f t="shared" si="23"/>
        <v>255411</v>
      </c>
    </row>
    <row r="163" spans="1:7" ht="31.5" x14ac:dyDescent="0.2">
      <c r="A163" s="106" t="s">
        <v>735</v>
      </c>
      <c r="B163" s="97" t="s">
        <v>736</v>
      </c>
      <c r="C163" s="102"/>
      <c r="D163" s="101"/>
      <c r="E163" s="101">
        <v>28683.9</v>
      </c>
      <c r="F163" s="101">
        <v>17194.099999999999</v>
      </c>
      <c r="G163" s="101">
        <v>34694</v>
      </c>
    </row>
    <row r="164" spans="1:7" ht="31.5" x14ac:dyDescent="0.2">
      <c r="A164" s="106" t="s">
        <v>737</v>
      </c>
      <c r="B164" s="97" t="s">
        <v>738</v>
      </c>
      <c r="C164" s="102"/>
      <c r="D164" s="101"/>
      <c r="E164" s="101">
        <v>5072.8999999999996</v>
      </c>
      <c r="F164" s="101">
        <v>5072.8999999999996</v>
      </c>
      <c r="G164" s="101">
        <v>5072.8999999999996</v>
      </c>
    </row>
    <row r="165" spans="1:7" ht="31.5" x14ac:dyDescent="0.2">
      <c r="A165" s="106" t="s">
        <v>739</v>
      </c>
      <c r="B165" s="97" t="s">
        <v>740</v>
      </c>
      <c r="C165" s="102"/>
      <c r="D165" s="101"/>
      <c r="E165" s="101">
        <v>272661.2</v>
      </c>
      <c r="F165" s="101">
        <v>289584.09999999998</v>
      </c>
      <c r="G165" s="101">
        <v>215644.1</v>
      </c>
    </row>
    <row r="166" spans="1:7" ht="15.75" x14ac:dyDescent="0.2">
      <c r="A166" s="107"/>
      <c r="B166" s="108" t="s">
        <v>741</v>
      </c>
      <c r="C166" s="109">
        <f>C6+C15+C23+C32+C43+C51+C65+C70+C76+C84+C95+C103+C108+C112+C117+C120+C124+C131+C136+C139+C143+C148+C154+C156+C159+C162</f>
        <v>82465769.700000003</v>
      </c>
      <c r="D166" s="109">
        <f>D6+D15+D23+D32+D43+D51+D65+D70+D76+D84+D95+D103+D108+D112+D117+D120+D124+D131+D136+D139+D143+D148+D154+D156+D159+D162</f>
        <v>103283327.2</v>
      </c>
      <c r="E166" s="109">
        <f>E6+E15+E23+E32+E43+E51+E65+E70+E76+E84+E95+E103+E108+E112+E117+E120+E124+E131+E136+E139+E143+E148+E154+E156+E159+E162</f>
        <v>100406284.30000003</v>
      </c>
      <c r="F166" s="109">
        <f>F6+F15+F23+F32+F43+F51+F65+F70+F76+F84+F95+F103+F108+F112+F117+F120+F124+F131+F136+F139+F143+F148+F154+F156+F159+F162</f>
        <v>101109587.19999999</v>
      </c>
      <c r="G166" s="109">
        <f>G6+G15+G23+G32+G43+G51+G65+G70+G76+G84+G95+G103+G108+G112+G117+G120+G124+G131+G136+G139+G143+G148+G154+G156+G159+G162</f>
        <v>100796071.09999999</v>
      </c>
    </row>
    <row r="167" spans="1:7" ht="15.75" x14ac:dyDescent="0.2">
      <c r="A167" s="110"/>
      <c r="B167" s="108" t="s">
        <v>742</v>
      </c>
      <c r="C167" s="109">
        <v>5737985.7999999998</v>
      </c>
      <c r="D167" s="109">
        <v>4624839.8000000007</v>
      </c>
      <c r="E167" s="109">
        <v>7019170.099999994</v>
      </c>
      <c r="F167" s="109">
        <v>7066981.2000000179</v>
      </c>
      <c r="G167" s="109">
        <v>6939625.900000006</v>
      </c>
    </row>
    <row r="168" spans="1:7" ht="15.75" x14ac:dyDescent="0.2">
      <c r="A168" s="111"/>
      <c r="B168" s="112" t="s">
        <v>743</v>
      </c>
      <c r="C168" s="113">
        <f>C166+C167</f>
        <v>88203755.5</v>
      </c>
      <c r="D168" s="113">
        <f>D166+D167</f>
        <v>107908167</v>
      </c>
      <c r="E168" s="113">
        <f t="shared" ref="E168:G168" si="24">E166+E167</f>
        <v>107425454.40000002</v>
      </c>
      <c r="F168" s="113">
        <f t="shared" si="24"/>
        <v>108176568.40000001</v>
      </c>
      <c r="G168" s="113">
        <f t="shared" si="24"/>
        <v>107735697</v>
      </c>
    </row>
    <row r="169" spans="1:7" x14ac:dyDescent="0.2">
      <c r="D169" s="94"/>
    </row>
    <row r="170" spans="1:7" ht="15.75" x14ac:dyDescent="0.25">
      <c r="A170" s="114" t="s">
        <v>744</v>
      </c>
      <c r="B170" s="93"/>
      <c r="C170" s="93"/>
      <c r="D170" s="93"/>
      <c r="E170" s="93"/>
      <c r="F170" s="93"/>
      <c r="G170" s="93"/>
    </row>
  </sheetData>
  <mergeCells count="6">
    <mergeCell ref="A1:G1"/>
    <mergeCell ref="A4:A5"/>
    <mergeCell ref="B4:B5"/>
    <mergeCell ref="C4:C5"/>
    <mergeCell ref="D4:D5"/>
    <mergeCell ref="E4:G4"/>
  </mergeCells>
  <pageMargins left="0.19685039370078741" right="0.19685039370078741" top="0.19685039370078741" bottom="0.19685039370078741" header="0" footer="0"/>
  <pageSetup paperSize="9" scale="63" fitToHeight="0" orientation="portrait" r:id="rId1"/>
  <headerFooter alignWithMargins="0">
    <oddFooter>&amp;R&amp;P</oddFooter>
  </headerFooter>
  <rowBreaks count="1" manualBreakCount="1">
    <brk id="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1"/>
  <sheetViews>
    <sheetView view="pageBreakPreview" zoomScale="55" zoomScaleNormal="100" zoomScaleSheetLayoutView="5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N114" sqref="N114"/>
    </sheetView>
  </sheetViews>
  <sheetFormatPr defaultColWidth="9.140625" defaultRowHeight="15" x14ac:dyDescent="0.25"/>
  <cols>
    <col min="1" max="1" width="9.140625" style="2"/>
    <col min="2" max="2" width="29.28515625" style="3" customWidth="1"/>
    <col min="3" max="3" width="59.85546875" style="1" customWidth="1"/>
    <col min="4" max="4" width="11.7109375" style="1" customWidth="1"/>
    <col min="5" max="5" width="11.5703125" style="8" customWidth="1"/>
    <col min="6" max="7" width="11.85546875" style="1" customWidth="1"/>
    <col min="8" max="8" width="12.85546875" style="10" customWidth="1"/>
    <col min="9" max="16384" width="9.140625" style="1"/>
  </cols>
  <sheetData>
    <row r="1" spans="1:8" ht="32.25" customHeight="1" x14ac:dyDescent="0.25">
      <c r="A1" s="160" t="s">
        <v>486</v>
      </c>
      <c r="B1" s="160"/>
      <c r="C1" s="160"/>
      <c r="D1" s="160"/>
      <c r="E1" s="160"/>
      <c r="F1" s="160"/>
      <c r="G1" s="160"/>
      <c r="H1" s="160"/>
    </row>
    <row r="2" spans="1:8" ht="0.75" customHeight="1" x14ac:dyDescent="0.25">
      <c r="A2" s="163"/>
      <c r="B2" s="163"/>
      <c r="C2" s="163"/>
      <c r="D2" s="163"/>
      <c r="E2" s="163"/>
      <c r="F2" s="163"/>
      <c r="G2" s="163"/>
      <c r="H2" s="163"/>
    </row>
    <row r="3" spans="1:8" s="4" customFormat="1" ht="15.75" customHeight="1" x14ac:dyDescent="0.25">
      <c r="A3" s="164" t="s">
        <v>0</v>
      </c>
      <c r="B3" s="166" t="s">
        <v>1</v>
      </c>
      <c r="C3" s="166" t="s">
        <v>2</v>
      </c>
      <c r="D3" s="168" t="s">
        <v>359</v>
      </c>
      <c r="E3" s="170" t="s">
        <v>360</v>
      </c>
      <c r="F3" s="172" t="s">
        <v>3</v>
      </c>
      <c r="G3" s="172"/>
      <c r="H3" s="172"/>
    </row>
    <row r="4" spans="1:8" s="4" customFormat="1" ht="32.25" customHeight="1" x14ac:dyDescent="0.25">
      <c r="A4" s="165"/>
      <c r="B4" s="167"/>
      <c r="C4" s="167"/>
      <c r="D4" s="169"/>
      <c r="E4" s="171"/>
      <c r="F4" s="28" t="s">
        <v>4</v>
      </c>
      <c r="G4" s="28" t="s">
        <v>5</v>
      </c>
      <c r="H4" s="28" t="s">
        <v>361</v>
      </c>
    </row>
    <row r="5" spans="1:8" ht="31.5" x14ac:dyDescent="0.25">
      <c r="A5" s="173" t="s">
        <v>6</v>
      </c>
      <c r="B5" s="148" t="s">
        <v>364</v>
      </c>
      <c r="C5" s="68" t="s">
        <v>365</v>
      </c>
      <c r="D5" s="69" t="s">
        <v>413</v>
      </c>
      <c r="E5" s="69">
        <v>99.8</v>
      </c>
      <c r="F5" s="69">
        <v>99.9</v>
      </c>
      <c r="G5" s="70">
        <v>100</v>
      </c>
      <c r="H5" s="70">
        <v>100</v>
      </c>
    </row>
    <row r="6" spans="1:8" ht="63" x14ac:dyDescent="0.25">
      <c r="A6" s="174"/>
      <c r="B6" s="149"/>
      <c r="C6" s="68" t="s">
        <v>435</v>
      </c>
      <c r="D6" s="71">
        <v>4427</v>
      </c>
      <c r="E6" s="71">
        <v>4500</v>
      </c>
      <c r="F6" s="71">
        <v>4800</v>
      </c>
      <c r="G6" s="71">
        <v>5100</v>
      </c>
      <c r="H6" s="71">
        <v>5200</v>
      </c>
    </row>
    <row r="7" spans="1:8" ht="63" x14ac:dyDescent="0.25">
      <c r="A7" s="174"/>
      <c r="B7" s="149"/>
      <c r="C7" s="68" t="s">
        <v>7</v>
      </c>
      <c r="D7" s="70">
        <v>92</v>
      </c>
      <c r="E7" s="69">
        <v>91.8</v>
      </c>
      <c r="F7" s="69">
        <v>91.8</v>
      </c>
      <c r="G7" s="69">
        <v>91.8</v>
      </c>
      <c r="H7" s="69">
        <v>91.9</v>
      </c>
    </row>
    <row r="8" spans="1:8" ht="81.75" customHeight="1" x14ac:dyDescent="0.25">
      <c r="A8" s="174"/>
      <c r="B8" s="149"/>
      <c r="C8" s="68" t="s">
        <v>8</v>
      </c>
      <c r="D8" s="69">
        <v>55.6</v>
      </c>
      <c r="E8" s="69">
        <v>56</v>
      </c>
      <c r="F8" s="69">
        <v>60</v>
      </c>
      <c r="G8" s="69">
        <v>60</v>
      </c>
      <c r="H8" s="69">
        <v>60.5</v>
      </c>
    </row>
    <row r="9" spans="1:8" s="6" customFormat="1" ht="60.75" customHeight="1" x14ac:dyDescent="0.25">
      <c r="A9" s="125" t="s">
        <v>9</v>
      </c>
      <c r="B9" s="158" t="s">
        <v>10</v>
      </c>
      <c r="C9" s="30" t="s">
        <v>314</v>
      </c>
      <c r="D9" s="41">
        <v>17.5</v>
      </c>
      <c r="E9" s="41">
        <v>18</v>
      </c>
      <c r="F9" s="41">
        <v>18.5</v>
      </c>
      <c r="G9" s="41">
        <v>18.5</v>
      </c>
      <c r="H9" s="41">
        <v>18.5</v>
      </c>
    </row>
    <row r="10" spans="1:8" s="6" customFormat="1" ht="60" customHeight="1" x14ac:dyDescent="0.25">
      <c r="A10" s="126"/>
      <c r="B10" s="161"/>
      <c r="C10" s="30" t="s">
        <v>315</v>
      </c>
      <c r="D10" s="41">
        <v>90</v>
      </c>
      <c r="E10" s="41">
        <v>95</v>
      </c>
      <c r="F10" s="41">
        <v>100</v>
      </c>
      <c r="G10" s="41">
        <v>100</v>
      </c>
      <c r="H10" s="41">
        <v>100</v>
      </c>
    </row>
    <row r="11" spans="1:8" s="6" customFormat="1" ht="31.5" x14ac:dyDescent="0.25">
      <c r="A11" s="125" t="s">
        <v>11</v>
      </c>
      <c r="B11" s="158" t="s">
        <v>12</v>
      </c>
      <c r="C11" s="30" t="s">
        <v>366</v>
      </c>
      <c r="D11" s="41">
        <v>70</v>
      </c>
      <c r="E11" s="41">
        <v>73</v>
      </c>
      <c r="F11" s="41">
        <v>75</v>
      </c>
      <c r="G11" s="41">
        <v>76</v>
      </c>
      <c r="H11" s="41">
        <v>77</v>
      </c>
    </row>
    <row r="12" spans="1:8" s="6" customFormat="1" ht="63" x14ac:dyDescent="0.25">
      <c r="A12" s="136"/>
      <c r="B12" s="159"/>
      <c r="C12" s="30" t="s">
        <v>367</v>
      </c>
      <c r="D12" s="42" t="s">
        <v>324</v>
      </c>
      <c r="E12" s="41">
        <v>24</v>
      </c>
      <c r="F12" s="41">
        <v>36</v>
      </c>
      <c r="G12" s="41">
        <v>46</v>
      </c>
      <c r="H12" s="41">
        <v>52</v>
      </c>
    </row>
    <row r="13" spans="1:8" s="6" customFormat="1" ht="63" customHeight="1" x14ac:dyDescent="0.25">
      <c r="A13" s="126"/>
      <c r="B13" s="161"/>
      <c r="C13" s="30" t="s">
        <v>13</v>
      </c>
      <c r="D13" s="42">
        <v>22.3</v>
      </c>
      <c r="E13" s="42">
        <v>22.6</v>
      </c>
      <c r="F13" s="42">
        <v>22.9</v>
      </c>
      <c r="G13" s="42">
        <v>22.9</v>
      </c>
      <c r="H13" s="41">
        <v>22.9</v>
      </c>
    </row>
    <row r="14" spans="1:8" s="6" customFormat="1" ht="47.25" x14ac:dyDescent="0.25">
      <c r="A14" s="39" t="s">
        <v>14</v>
      </c>
      <c r="B14" s="30" t="s">
        <v>15</v>
      </c>
      <c r="C14" s="30" t="s">
        <v>16</v>
      </c>
      <c r="D14" s="42">
        <v>18</v>
      </c>
      <c r="E14" s="42">
        <v>25</v>
      </c>
      <c r="F14" s="42">
        <v>26</v>
      </c>
      <c r="G14" s="42">
        <v>27</v>
      </c>
      <c r="H14" s="42">
        <v>28</v>
      </c>
    </row>
    <row r="15" spans="1:8" s="6" customFormat="1" ht="98.25" customHeight="1" x14ac:dyDescent="0.25">
      <c r="A15" s="123" t="s">
        <v>17</v>
      </c>
      <c r="B15" s="162" t="s">
        <v>18</v>
      </c>
      <c r="C15" s="30" t="s">
        <v>368</v>
      </c>
      <c r="D15" s="43">
        <v>64.8</v>
      </c>
      <c r="E15" s="43">
        <v>50</v>
      </c>
      <c r="F15" s="43">
        <v>52</v>
      </c>
      <c r="G15" s="43">
        <v>53</v>
      </c>
      <c r="H15" s="43">
        <v>54</v>
      </c>
    </row>
    <row r="16" spans="1:8" s="6" customFormat="1" ht="61.5" customHeight="1" x14ac:dyDescent="0.25">
      <c r="A16" s="123"/>
      <c r="B16" s="162"/>
      <c r="C16" s="30" t="s">
        <v>316</v>
      </c>
      <c r="D16" s="43">
        <v>22.2</v>
      </c>
      <c r="E16" s="43">
        <v>23</v>
      </c>
      <c r="F16" s="43">
        <v>25</v>
      </c>
      <c r="G16" s="43">
        <v>25.5</v>
      </c>
      <c r="H16" s="43">
        <v>26</v>
      </c>
    </row>
    <row r="17" spans="1:8" s="6" customFormat="1" ht="61.5" customHeight="1" x14ac:dyDescent="0.25">
      <c r="A17" s="123"/>
      <c r="B17" s="162"/>
      <c r="C17" s="30" t="s">
        <v>19</v>
      </c>
      <c r="D17" s="43">
        <v>42</v>
      </c>
      <c r="E17" s="43">
        <v>42.5</v>
      </c>
      <c r="F17" s="43">
        <v>43</v>
      </c>
      <c r="G17" s="43">
        <v>43.5</v>
      </c>
      <c r="H17" s="43">
        <v>44</v>
      </c>
    </row>
    <row r="18" spans="1:8" s="6" customFormat="1" ht="60.75" customHeight="1" x14ac:dyDescent="0.25">
      <c r="A18" s="123" t="s">
        <v>20</v>
      </c>
      <c r="B18" s="162" t="s">
        <v>21</v>
      </c>
      <c r="C18" s="30" t="s">
        <v>22</v>
      </c>
      <c r="D18" s="43">
        <v>54</v>
      </c>
      <c r="E18" s="43">
        <v>45.4</v>
      </c>
      <c r="F18" s="43">
        <v>45.4</v>
      </c>
      <c r="G18" s="43">
        <v>45.5</v>
      </c>
      <c r="H18" s="43">
        <v>45.5</v>
      </c>
    </row>
    <row r="19" spans="1:8" s="6" customFormat="1" ht="94.5" customHeight="1" x14ac:dyDescent="0.25">
      <c r="A19" s="123"/>
      <c r="B19" s="162"/>
      <c r="C19" s="30" t="s">
        <v>317</v>
      </c>
      <c r="D19" s="43">
        <v>81.8</v>
      </c>
      <c r="E19" s="43">
        <v>83</v>
      </c>
      <c r="F19" s="43">
        <v>86</v>
      </c>
      <c r="G19" s="43">
        <v>89</v>
      </c>
      <c r="H19" s="43">
        <v>91</v>
      </c>
    </row>
    <row r="20" spans="1:8" s="6" customFormat="1" ht="97.5" customHeight="1" x14ac:dyDescent="0.25">
      <c r="A20" s="123"/>
      <c r="B20" s="162"/>
      <c r="C20" s="30" t="s">
        <v>318</v>
      </c>
      <c r="D20" s="43">
        <v>65</v>
      </c>
      <c r="E20" s="43">
        <v>70</v>
      </c>
      <c r="F20" s="43">
        <v>75</v>
      </c>
      <c r="G20" s="43">
        <v>79</v>
      </c>
      <c r="H20" s="43">
        <v>83</v>
      </c>
    </row>
    <row r="21" spans="1:8" s="6" customFormat="1" ht="44.25" customHeight="1" x14ac:dyDescent="0.25">
      <c r="A21" s="39" t="s">
        <v>23</v>
      </c>
      <c r="B21" s="30" t="s">
        <v>24</v>
      </c>
      <c r="C21" s="30" t="s">
        <v>25</v>
      </c>
      <c r="D21" s="43">
        <v>40</v>
      </c>
      <c r="E21" s="43">
        <v>45</v>
      </c>
      <c r="F21" s="43">
        <v>45</v>
      </c>
      <c r="G21" s="43">
        <v>45</v>
      </c>
      <c r="H21" s="42" t="s">
        <v>324</v>
      </c>
    </row>
    <row r="22" spans="1:8" s="6" customFormat="1" ht="141.75" x14ac:dyDescent="0.25">
      <c r="A22" s="125" t="s">
        <v>26</v>
      </c>
      <c r="B22" s="158" t="s">
        <v>369</v>
      </c>
      <c r="C22" s="30" t="s">
        <v>370</v>
      </c>
      <c r="D22" s="42"/>
      <c r="E22" s="42"/>
      <c r="F22" s="42"/>
      <c r="G22" s="42"/>
      <c r="H22" s="42"/>
    </row>
    <row r="23" spans="1:8" s="6" customFormat="1" ht="31.5" x14ac:dyDescent="0.25">
      <c r="A23" s="136"/>
      <c r="B23" s="159"/>
      <c r="C23" s="30" t="s">
        <v>371</v>
      </c>
      <c r="D23" s="42" t="s">
        <v>324</v>
      </c>
      <c r="E23" s="42" t="s">
        <v>324</v>
      </c>
      <c r="F23" s="42">
        <v>10</v>
      </c>
      <c r="G23" s="42">
        <v>25</v>
      </c>
      <c r="H23" s="42">
        <v>40</v>
      </c>
    </row>
    <row r="24" spans="1:8" s="6" customFormat="1" ht="15.75" x14ac:dyDescent="0.25">
      <c r="A24" s="136"/>
      <c r="B24" s="159"/>
      <c r="C24" s="30" t="s">
        <v>372</v>
      </c>
      <c r="D24" s="42" t="s">
        <v>324</v>
      </c>
      <c r="E24" s="42" t="s">
        <v>324</v>
      </c>
      <c r="F24" s="42">
        <v>10</v>
      </c>
      <c r="G24" s="42">
        <v>25</v>
      </c>
      <c r="H24" s="42">
        <v>40</v>
      </c>
    </row>
    <row r="25" spans="1:8" ht="63" x14ac:dyDescent="0.25">
      <c r="A25" s="154" t="s">
        <v>27</v>
      </c>
      <c r="B25" s="155" t="s">
        <v>28</v>
      </c>
      <c r="C25" s="68" t="s">
        <v>29</v>
      </c>
      <c r="D25" s="72">
        <v>23</v>
      </c>
      <c r="E25" s="72">
        <v>23</v>
      </c>
      <c r="F25" s="72">
        <v>23</v>
      </c>
      <c r="G25" s="72">
        <v>23</v>
      </c>
      <c r="H25" s="72">
        <v>23</v>
      </c>
    </row>
    <row r="26" spans="1:8" ht="78.75" x14ac:dyDescent="0.25">
      <c r="A26" s="154"/>
      <c r="B26" s="155"/>
      <c r="C26" s="68" t="s">
        <v>30</v>
      </c>
      <c r="D26" s="72">
        <v>100</v>
      </c>
      <c r="E26" s="72">
        <v>99.7</v>
      </c>
      <c r="F26" s="72">
        <v>100</v>
      </c>
      <c r="G26" s="72">
        <v>100</v>
      </c>
      <c r="H26" s="72">
        <v>100</v>
      </c>
    </row>
    <row r="27" spans="1:8" ht="28.5" customHeight="1" x14ac:dyDescent="0.25">
      <c r="A27" s="125" t="s">
        <v>31</v>
      </c>
      <c r="B27" s="142" t="s">
        <v>32</v>
      </c>
      <c r="C27" s="31" t="s">
        <v>33</v>
      </c>
      <c r="D27" s="43">
        <v>653.29999999999995</v>
      </c>
      <c r="E27" s="43">
        <v>703</v>
      </c>
      <c r="F27" s="43">
        <v>703</v>
      </c>
      <c r="G27" s="43">
        <v>703</v>
      </c>
      <c r="H27" s="43">
        <v>703</v>
      </c>
    </row>
    <row r="28" spans="1:8" ht="45.75" customHeight="1" x14ac:dyDescent="0.25">
      <c r="A28" s="126"/>
      <c r="B28" s="143"/>
      <c r="C28" s="31" t="s">
        <v>34</v>
      </c>
      <c r="D28" s="57">
        <v>71140</v>
      </c>
      <c r="E28" s="57">
        <v>65221</v>
      </c>
      <c r="F28" s="57">
        <v>65874</v>
      </c>
      <c r="G28" s="57">
        <v>65874</v>
      </c>
      <c r="H28" s="57">
        <v>65874</v>
      </c>
    </row>
    <row r="29" spans="1:8" ht="28.5" customHeight="1" x14ac:dyDescent="0.25">
      <c r="A29" s="123" t="s">
        <v>35</v>
      </c>
      <c r="B29" s="144" t="s">
        <v>36</v>
      </c>
      <c r="C29" s="31" t="s">
        <v>37</v>
      </c>
      <c r="D29" s="43">
        <v>100</v>
      </c>
      <c r="E29" s="43">
        <v>99.5</v>
      </c>
      <c r="F29" s="43">
        <v>100</v>
      </c>
      <c r="G29" s="43">
        <v>100</v>
      </c>
      <c r="H29" s="43">
        <v>100</v>
      </c>
    </row>
    <row r="30" spans="1:8" ht="78.75" x14ac:dyDescent="0.25">
      <c r="A30" s="123"/>
      <c r="B30" s="144"/>
      <c r="C30" s="31" t="s">
        <v>38</v>
      </c>
      <c r="D30" s="43">
        <v>19.2</v>
      </c>
      <c r="E30" s="43">
        <v>18</v>
      </c>
      <c r="F30" s="43">
        <v>18</v>
      </c>
      <c r="G30" s="43">
        <v>18</v>
      </c>
      <c r="H30" s="43">
        <v>18</v>
      </c>
    </row>
    <row r="31" spans="1:8" ht="81" customHeight="1" x14ac:dyDescent="0.25">
      <c r="A31" s="123" t="s">
        <v>39</v>
      </c>
      <c r="B31" s="144" t="s">
        <v>40</v>
      </c>
      <c r="C31" s="31" t="s">
        <v>41</v>
      </c>
      <c r="D31" s="43">
        <v>53.5</v>
      </c>
      <c r="E31" s="43">
        <v>80.3</v>
      </c>
      <c r="F31" s="43">
        <v>80.3</v>
      </c>
      <c r="G31" s="43">
        <v>80.3</v>
      </c>
      <c r="H31" s="43">
        <v>80.3</v>
      </c>
    </row>
    <row r="32" spans="1:8" ht="64.5" customHeight="1" x14ac:dyDescent="0.25">
      <c r="A32" s="123"/>
      <c r="B32" s="144"/>
      <c r="C32" s="31" t="s">
        <v>42</v>
      </c>
      <c r="D32" s="43">
        <v>75.099999999999994</v>
      </c>
      <c r="E32" s="43">
        <v>81.099999999999994</v>
      </c>
      <c r="F32" s="43">
        <v>85</v>
      </c>
      <c r="G32" s="43">
        <v>85.2</v>
      </c>
      <c r="H32" s="43">
        <v>85.5</v>
      </c>
    </row>
    <row r="33" spans="1:8" ht="31.5" x14ac:dyDescent="0.25">
      <c r="A33" s="123" t="s">
        <v>43</v>
      </c>
      <c r="B33" s="144" t="s">
        <v>44</v>
      </c>
      <c r="C33" s="31" t="s">
        <v>45</v>
      </c>
      <c r="D33" s="57">
        <v>24137</v>
      </c>
      <c r="E33" s="57">
        <v>2400</v>
      </c>
      <c r="F33" s="57">
        <v>2400</v>
      </c>
      <c r="G33" s="57">
        <v>2400</v>
      </c>
      <c r="H33" s="57">
        <v>2400</v>
      </c>
    </row>
    <row r="34" spans="1:8" ht="47.25" customHeight="1" x14ac:dyDescent="0.25">
      <c r="A34" s="123"/>
      <c r="B34" s="144"/>
      <c r="C34" s="31" t="s">
        <v>46</v>
      </c>
      <c r="D34" s="44">
        <v>20.100000000000001</v>
      </c>
      <c r="E34" s="44">
        <v>20.2</v>
      </c>
      <c r="F34" s="44">
        <v>20.399999999999999</v>
      </c>
      <c r="G34" s="44">
        <v>20.6</v>
      </c>
      <c r="H34" s="44">
        <v>20.8</v>
      </c>
    </row>
    <row r="35" spans="1:8" ht="45.75" customHeight="1" x14ac:dyDescent="0.25">
      <c r="A35" s="125" t="s">
        <v>47</v>
      </c>
      <c r="B35" s="142" t="s">
        <v>48</v>
      </c>
      <c r="C35" s="31" t="s">
        <v>49</v>
      </c>
      <c r="D35" s="57">
        <v>47</v>
      </c>
      <c r="E35" s="57">
        <v>27</v>
      </c>
      <c r="F35" s="57">
        <v>30</v>
      </c>
      <c r="G35" s="57">
        <v>30</v>
      </c>
      <c r="H35" s="57">
        <v>32</v>
      </c>
    </row>
    <row r="36" spans="1:8" ht="94.5" x14ac:dyDescent="0.25">
      <c r="A36" s="126"/>
      <c r="B36" s="143"/>
      <c r="C36" s="31" t="s">
        <v>50</v>
      </c>
      <c r="D36" s="57">
        <v>42</v>
      </c>
      <c r="E36" s="57">
        <v>14</v>
      </c>
      <c r="F36" s="57">
        <v>15</v>
      </c>
      <c r="G36" s="57">
        <v>16</v>
      </c>
      <c r="H36" s="57">
        <v>18</v>
      </c>
    </row>
    <row r="37" spans="1:8" ht="268.5" customHeight="1" x14ac:dyDescent="0.25">
      <c r="A37" s="39" t="s">
        <v>51</v>
      </c>
      <c r="B37" s="31" t="s">
        <v>52</v>
      </c>
      <c r="C37" s="31" t="s">
        <v>373</v>
      </c>
      <c r="D37" s="45" t="s">
        <v>324</v>
      </c>
      <c r="E37" s="45">
        <v>26</v>
      </c>
      <c r="F37" s="45" t="s">
        <v>324</v>
      </c>
      <c r="G37" s="45" t="s">
        <v>324</v>
      </c>
      <c r="H37" s="45" t="s">
        <v>324</v>
      </c>
    </row>
    <row r="38" spans="1:8" ht="56.25" customHeight="1" x14ac:dyDescent="0.25">
      <c r="A38" s="154" t="s">
        <v>53</v>
      </c>
      <c r="B38" s="155" t="s">
        <v>374</v>
      </c>
      <c r="C38" s="68" t="s">
        <v>345</v>
      </c>
      <c r="D38" s="72">
        <v>1213.5</v>
      </c>
      <c r="E38" s="72">
        <v>1200</v>
      </c>
      <c r="F38" s="72">
        <v>1300</v>
      </c>
      <c r="G38" s="72">
        <v>1350</v>
      </c>
      <c r="H38" s="72">
        <v>1589</v>
      </c>
    </row>
    <row r="39" spans="1:8" ht="54.75" customHeight="1" x14ac:dyDescent="0.25">
      <c r="A39" s="154"/>
      <c r="B39" s="155"/>
      <c r="C39" s="68" t="s">
        <v>415</v>
      </c>
      <c r="D39" s="72">
        <v>20.486000000000001</v>
      </c>
      <c r="E39" s="72">
        <v>18</v>
      </c>
      <c r="F39" s="72">
        <v>19</v>
      </c>
      <c r="G39" s="72">
        <v>19</v>
      </c>
      <c r="H39" s="72">
        <v>19</v>
      </c>
    </row>
    <row r="40" spans="1:8" s="5" customFormat="1" ht="60" customHeight="1" x14ac:dyDescent="0.25">
      <c r="A40" s="39" t="s">
        <v>54</v>
      </c>
      <c r="B40" s="31" t="s">
        <v>55</v>
      </c>
      <c r="C40" s="30" t="s">
        <v>327</v>
      </c>
      <c r="D40" s="46" t="s">
        <v>416</v>
      </c>
      <c r="E40" s="60">
        <v>63</v>
      </c>
      <c r="F40" s="60">
        <v>63.5</v>
      </c>
      <c r="G40" s="60">
        <v>64</v>
      </c>
      <c r="H40" s="60">
        <v>65</v>
      </c>
    </row>
    <row r="41" spans="1:8" s="5" customFormat="1" ht="98.25" customHeight="1" x14ac:dyDescent="0.25">
      <c r="A41" s="58" t="s">
        <v>56</v>
      </c>
      <c r="B41" s="32" t="s">
        <v>57</v>
      </c>
      <c r="C41" s="30" t="s">
        <v>375</v>
      </c>
      <c r="D41" s="42" t="s">
        <v>324</v>
      </c>
      <c r="E41" s="60">
        <v>65</v>
      </c>
      <c r="F41" s="60">
        <v>90</v>
      </c>
      <c r="G41" s="60">
        <v>100</v>
      </c>
      <c r="H41" s="42" t="s">
        <v>324</v>
      </c>
    </row>
    <row r="42" spans="1:8" s="5" customFormat="1" ht="58.5" customHeight="1" x14ac:dyDescent="0.25">
      <c r="A42" s="39" t="s">
        <v>58</v>
      </c>
      <c r="B42" s="31" t="s">
        <v>328</v>
      </c>
      <c r="C42" s="33" t="s">
        <v>73</v>
      </c>
      <c r="D42" s="46">
        <v>411</v>
      </c>
      <c r="E42" s="46">
        <v>500</v>
      </c>
      <c r="F42" s="46">
        <v>500</v>
      </c>
      <c r="G42" s="46">
        <v>500</v>
      </c>
      <c r="H42" s="47">
        <v>500</v>
      </c>
    </row>
    <row r="43" spans="1:8" ht="75" customHeight="1" x14ac:dyDescent="0.25">
      <c r="A43" s="39" t="s">
        <v>60</v>
      </c>
      <c r="B43" s="31" t="s">
        <v>59</v>
      </c>
      <c r="C43" s="31" t="s">
        <v>329</v>
      </c>
      <c r="D43" s="60">
        <v>9.3000000000000007</v>
      </c>
      <c r="E43" s="60">
        <v>9.1999999999999993</v>
      </c>
      <c r="F43" s="60">
        <v>9.3000000000000007</v>
      </c>
      <c r="G43" s="60">
        <v>9.5</v>
      </c>
      <c r="H43" s="60">
        <v>9.6999999999999993</v>
      </c>
    </row>
    <row r="44" spans="1:8" ht="78.75" x14ac:dyDescent="0.25">
      <c r="A44" s="39" t="s">
        <v>62</v>
      </c>
      <c r="B44" s="31" t="s">
        <v>61</v>
      </c>
      <c r="C44" s="33" t="s">
        <v>331</v>
      </c>
      <c r="D44" s="62" t="s">
        <v>436</v>
      </c>
      <c r="E44" s="62">
        <v>4350</v>
      </c>
      <c r="F44" s="62">
        <v>4090</v>
      </c>
      <c r="G44" s="62">
        <v>3790</v>
      </c>
      <c r="H44" s="62">
        <v>3090</v>
      </c>
    </row>
    <row r="45" spans="1:8" ht="117.75" customHeight="1" x14ac:dyDescent="0.25">
      <c r="A45" s="39" t="s">
        <v>64</v>
      </c>
      <c r="B45" s="31" t="s">
        <v>63</v>
      </c>
      <c r="C45" s="30" t="s">
        <v>346</v>
      </c>
      <c r="D45" s="62" t="s">
        <v>417</v>
      </c>
      <c r="E45" s="62">
        <v>10</v>
      </c>
      <c r="F45" s="62">
        <v>10</v>
      </c>
      <c r="G45" s="62">
        <v>10</v>
      </c>
      <c r="H45" s="62">
        <v>15</v>
      </c>
    </row>
    <row r="46" spans="1:8" ht="126" customHeight="1" x14ac:dyDescent="0.25">
      <c r="A46" s="39" t="s">
        <v>67</v>
      </c>
      <c r="B46" s="31" t="s">
        <v>65</v>
      </c>
      <c r="C46" s="33" t="s">
        <v>66</v>
      </c>
      <c r="D46" s="63">
        <v>9372</v>
      </c>
      <c r="E46" s="63">
        <v>9400</v>
      </c>
      <c r="F46" s="63">
        <v>9450</v>
      </c>
      <c r="G46" s="63">
        <v>9500</v>
      </c>
      <c r="H46" s="63">
        <v>9500</v>
      </c>
    </row>
    <row r="47" spans="1:8" ht="76.5" customHeight="1" x14ac:dyDescent="0.25">
      <c r="A47" s="59" t="s">
        <v>69</v>
      </c>
      <c r="B47" s="34" t="s">
        <v>68</v>
      </c>
      <c r="C47" s="33" t="s">
        <v>332</v>
      </c>
      <c r="D47" s="61" t="s">
        <v>414</v>
      </c>
      <c r="E47" s="57">
        <v>37</v>
      </c>
      <c r="F47" s="57">
        <v>38</v>
      </c>
      <c r="G47" s="57">
        <v>38</v>
      </c>
      <c r="H47" s="57">
        <v>40</v>
      </c>
    </row>
    <row r="48" spans="1:8" ht="45" customHeight="1" x14ac:dyDescent="0.25">
      <c r="A48" s="58" t="s">
        <v>70</v>
      </c>
      <c r="B48" s="32" t="s">
        <v>71</v>
      </c>
      <c r="C48" s="30" t="s">
        <v>376</v>
      </c>
      <c r="D48" s="41" t="s">
        <v>418</v>
      </c>
      <c r="E48" s="41">
        <v>97.3</v>
      </c>
      <c r="F48" s="41">
        <v>97.3</v>
      </c>
      <c r="G48" s="41">
        <v>97.5</v>
      </c>
      <c r="H48" s="41">
        <v>97.6</v>
      </c>
    </row>
    <row r="49" spans="1:8" s="6" customFormat="1" ht="60" customHeight="1" x14ac:dyDescent="0.25">
      <c r="A49" s="39" t="s">
        <v>72</v>
      </c>
      <c r="B49" s="30" t="s">
        <v>330</v>
      </c>
      <c r="C49" s="30" t="s">
        <v>347</v>
      </c>
      <c r="D49" s="41" t="s">
        <v>324</v>
      </c>
      <c r="E49" s="48">
        <v>0.12</v>
      </c>
      <c r="F49" s="48">
        <v>0.8</v>
      </c>
      <c r="G49" s="48">
        <v>0.8</v>
      </c>
      <c r="H49" s="48">
        <v>1.06</v>
      </c>
    </row>
    <row r="50" spans="1:8" ht="63" x14ac:dyDescent="0.25">
      <c r="A50" s="154" t="s">
        <v>74</v>
      </c>
      <c r="B50" s="155" t="s">
        <v>377</v>
      </c>
      <c r="C50" s="68" t="s">
        <v>75</v>
      </c>
      <c r="D50" s="72">
        <v>5</v>
      </c>
      <c r="E50" s="72">
        <v>5</v>
      </c>
      <c r="F50" s="72">
        <v>5</v>
      </c>
      <c r="G50" s="72">
        <v>4.4000000000000004</v>
      </c>
      <c r="H50" s="72">
        <v>4.4000000000000004</v>
      </c>
    </row>
    <row r="51" spans="1:8" ht="33.75" customHeight="1" x14ac:dyDescent="0.25">
      <c r="A51" s="154"/>
      <c r="B51" s="155"/>
      <c r="C51" s="68" t="s">
        <v>76</v>
      </c>
      <c r="D51" s="72">
        <v>0.8</v>
      </c>
      <c r="E51" s="72">
        <v>1</v>
      </c>
      <c r="F51" s="72">
        <v>1</v>
      </c>
      <c r="G51" s="72">
        <v>1</v>
      </c>
      <c r="H51" s="72">
        <v>1</v>
      </c>
    </row>
    <row r="52" spans="1:8" ht="79.5" customHeight="1" x14ac:dyDescent="0.25">
      <c r="A52" s="154"/>
      <c r="B52" s="155"/>
      <c r="C52" s="68" t="s">
        <v>437</v>
      </c>
      <c r="D52" s="72">
        <v>71</v>
      </c>
      <c r="E52" s="72">
        <v>70</v>
      </c>
      <c r="F52" s="72">
        <v>70</v>
      </c>
      <c r="G52" s="72">
        <v>70</v>
      </c>
      <c r="H52" s="72">
        <v>70</v>
      </c>
    </row>
    <row r="53" spans="1:8" s="5" customFormat="1" ht="43.5" customHeight="1" x14ac:dyDescent="0.25">
      <c r="A53" s="123" t="s">
        <v>77</v>
      </c>
      <c r="B53" s="144" t="s">
        <v>78</v>
      </c>
      <c r="C53" s="33" t="s">
        <v>438</v>
      </c>
      <c r="D53" s="60">
        <v>0.4</v>
      </c>
      <c r="E53" s="60">
        <v>0.4</v>
      </c>
      <c r="F53" s="60">
        <v>0.4</v>
      </c>
      <c r="G53" s="60">
        <v>0.4</v>
      </c>
      <c r="H53" s="60">
        <v>0.4</v>
      </c>
    </row>
    <row r="54" spans="1:8" ht="47.25" customHeight="1" x14ac:dyDescent="0.25">
      <c r="A54" s="123"/>
      <c r="B54" s="144"/>
      <c r="C54" s="31" t="s">
        <v>79</v>
      </c>
      <c r="D54" s="60">
        <v>81.400000000000006</v>
      </c>
      <c r="E54" s="60">
        <v>75</v>
      </c>
      <c r="F54" s="60">
        <v>75</v>
      </c>
      <c r="G54" s="60">
        <v>75</v>
      </c>
      <c r="H54" s="60">
        <v>75</v>
      </c>
    </row>
    <row r="55" spans="1:8" ht="48" customHeight="1" x14ac:dyDescent="0.25">
      <c r="A55" s="39" t="s">
        <v>80</v>
      </c>
      <c r="B55" s="31" t="s">
        <v>81</v>
      </c>
      <c r="C55" s="31" t="s">
        <v>82</v>
      </c>
      <c r="D55" s="60">
        <v>88.7</v>
      </c>
      <c r="E55" s="60">
        <v>89</v>
      </c>
      <c r="F55" s="60">
        <v>90</v>
      </c>
      <c r="G55" s="60">
        <v>90</v>
      </c>
      <c r="H55" s="60">
        <v>90</v>
      </c>
    </row>
    <row r="56" spans="1:8" ht="54" customHeight="1" x14ac:dyDescent="0.25">
      <c r="A56" s="123" t="s">
        <v>83</v>
      </c>
      <c r="B56" s="144" t="s">
        <v>84</v>
      </c>
      <c r="C56" s="31" t="s">
        <v>85</v>
      </c>
      <c r="D56" s="60">
        <v>70</v>
      </c>
      <c r="E56" s="60">
        <v>70</v>
      </c>
      <c r="F56" s="60">
        <v>70</v>
      </c>
      <c r="G56" s="60">
        <v>70</v>
      </c>
      <c r="H56" s="60">
        <v>70</v>
      </c>
    </row>
    <row r="57" spans="1:8" ht="63.75" customHeight="1" x14ac:dyDescent="0.25">
      <c r="A57" s="123"/>
      <c r="B57" s="144"/>
      <c r="C57" s="31" t="s">
        <v>378</v>
      </c>
      <c r="D57" s="60">
        <v>20</v>
      </c>
      <c r="E57" s="60">
        <v>20</v>
      </c>
      <c r="F57" s="60">
        <v>20</v>
      </c>
      <c r="G57" s="60">
        <v>20</v>
      </c>
      <c r="H57" s="60">
        <v>20</v>
      </c>
    </row>
    <row r="58" spans="1:8" ht="60" customHeight="1" x14ac:dyDescent="0.25">
      <c r="A58" s="39" t="s">
        <v>86</v>
      </c>
      <c r="B58" s="31" t="s">
        <v>87</v>
      </c>
      <c r="C58" s="30" t="s">
        <v>420</v>
      </c>
      <c r="D58" s="43">
        <v>69</v>
      </c>
      <c r="E58" s="43">
        <v>50</v>
      </c>
      <c r="F58" s="43">
        <v>50</v>
      </c>
      <c r="G58" s="43">
        <v>57</v>
      </c>
      <c r="H58" s="43">
        <v>58</v>
      </c>
    </row>
    <row r="59" spans="1:8" ht="45.75" customHeight="1" x14ac:dyDescent="0.25">
      <c r="A59" s="39" t="s">
        <v>88</v>
      </c>
      <c r="B59" s="31" t="s">
        <v>89</v>
      </c>
      <c r="C59" s="30" t="s">
        <v>90</v>
      </c>
      <c r="D59" s="60">
        <v>78.7</v>
      </c>
      <c r="E59" s="60">
        <v>97.5</v>
      </c>
      <c r="F59" s="60">
        <v>98</v>
      </c>
      <c r="G59" s="60">
        <v>98</v>
      </c>
      <c r="H59" s="43">
        <v>98</v>
      </c>
    </row>
    <row r="60" spans="1:8" ht="78.75" x14ac:dyDescent="0.25">
      <c r="A60" s="39" t="s">
        <v>91</v>
      </c>
      <c r="B60" s="31" t="s">
        <v>92</v>
      </c>
      <c r="C60" s="30" t="s">
        <v>93</v>
      </c>
      <c r="D60" s="60">
        <v>81</v>
      </c>
      <c r="E60" s="60">
        <v>81</v>
      </c>
      <c r="F60" s="60">
        <v>50</v>
      </c>
      <c r="G60" s="60">
        <v>50</v>
      </c>
      <c r="H60" s="43" t="s">
        <v>348</v>
      </c>
    </row>
    <row r="61" spans="1:8" ht="94.5" x14ac:dyDescent="0.25">
      <c r="A61" s="39" t="s">
        <v>352</v>
      </c>
      <c r="B61" s="30" t="s">
        <v>353</v>
      </c>
      <c r="C61" s="30" t="s">
        <v>354</v>
      </c>
      <c r="D61" s="62">
        <v>319529</v>
      </c>
      <c r="E61" s="62">
        <v>295000</v>
      </c>
      <c r="F61" s="63">
        <v>300000</v>
      </c>
      <c r="G61" s="62" t="s">
        <v>324</v>
      </c>
      <c r="H61" s="62" t="s">
        <v>324</v>
      </c>
    </row>
    <row r="62" spans="1:8" ht="46.5" customHeight="1" x14ac:dyDescent="0.25">
      <c r="A62" s="154" t="s">
        <v>94</v>
      </c>
      <c r="B62" s="155" t="s">
        <v>379</v>
      </c>
      <c r="C62" s="68" t="s">
        <v>95</v>
      </c>
      <c r="D62" s="72">
        <v>10432.799999999999</v>
      </c>
      <c r="E62" s="72">
        <v>10582.3</v>
      </c>
      <c r="F62" s="72">
        <v>10592.5</v>
      </c>
      <c r="G62" s="72">
        <v>10592.6</v>
      </c>
      <c r="H62" s="72">
        <v>10592.7</v>
      </c>
    </row>
    <row r="63" spans="1:8" ht="30.75" customHeight="1" x14ac:dyDescent="0.25">
      <c r="A63" s="154"/>
      <c r="B63" s="155"/>
      <c r="C63" s="68" t="s">
        <v>96</v>
      </c>
      <c r="D63" s="72">
        <v>8</v>
      </c>
      <c r="E63" s="72">
        <v>9</v>
      </c>
      <c r="F63" s="72">
        <v>10</v>
      </c>
      <c r="G63" s="72">
        <v>11</v>
      </c>
      <c r="H63" s="72">
        <v>12</v>
      </c>
    </row>
    <row r="64" spans="1:8" ht="45.75" customHeight="1" x14ac:dyDescent="0.25">
      <c r="A64" s="123" t="s">
        <v>97</v>
      </c>
      <c r="B64" s="144" t="s">
        <v>98</v>
      </c>
      <c r="C64" s="31" t="s">
        <v>99</v>
      </c>
      <c r="D64" s="60">
        <v>987.9</v>
      </c>
      <c r="E64" s="60">
        <v>905</v>
      </c>
      <c r="F64" s="60">
        <v>910</v>
      </c>
      <c r="G64" s="60">
        <v>912</v>
      </c>
      <c r="H64" s="60">
        <v>914</v>
      </c>
    </row>
    <row r="65" spans="1:8" ht="31.5" x14ac:dyDescent="0.25">
      <c r="A65" s="123"/>
      <c r="B65" s="144"/>
      <c r="C65" s="31" t="s">
        <v>100</v>
      </c>
      <c r="D65" s="63">
        <v>9782</v>
      </c>
      <c r="E65" s="63">
        <v>11650</v>
      </c>
      <c r="F65" s="63">
        <v>11650</v>
      </c>
      <c r="G65" s="63">
        <v>11650</v>
      </c>
      <c r="H65" s="63">
        <v>11650</v>
      </c>
    </row>
    <row r="66" spans="1:8" ht="15.75" x14ac:dyDescent="0.25">
      <c r="A66" s="125" t="s">
        <v>101</v>
      </c>
      <c r="B66" s="142" t="s">
        <v>102</v>
      </c>
      <c r="C66" s="31" t="s">
        <v>103</v>
      </c>
      <c r="D66" s="57">
        <v>68</v>
      </c>
      <c r="E66" s="57">
        <v>65</v>
      </c>
      <c r="F66" s="57">
        <v>70</v>
      </c>
      <c r="G66" s="57">
        <v>72</v>
      </c>
      <c r="H66" s="57">
        <v>75</v>
      </c>
    </row>
    <row r="67" spans="1:8" ht="14.25" customHeight="1" x14ac:dyDescent="0.25">
      <c r="A67" s="136"/>
      <c r="B67" s="151"/>
      <c r="C67" s="31" t="s">
        <v>104</v>
      </c>
      <c r="D67" s="57">
        <v>2794</v>
      </c>
      <c r="E67" s="57">
        <v>2800</v>
      </c>
      <c r="F67" s="57">
        <v>2855</v>
      </c>
      <c r="G67" s="57">
        <v>2857</v>
      </c>
      <c r="H67" s="57">
        <v>2859</v>
      </c>
    </row>
    <row r="68" spans="1:8" ht="44.25" customHeight="1" x14ac:dyDescent="0.25">
      <c r="A68" s="39" t="s">
        <v>105</v>
      </c>
      <c r="B68" s="31" t="s">
        <v>106</v>
      </c>
      <c r="C68" s="31" t="s">
        <v>107</v>
      </c>
      <c r="D68" s="60">
        <v>168.4</v>
      </c>
      <c r="E68" s="60">
        <v>171.2</v>
      </c>
      <c r="F68" s="60">
        <v>171.5</v>
      </c>
      <c r="G68" s="60">
        <v>171</v>
      </c>
      <c r="H68" s="60">
        <v>172.2</v>
      </c>
    </row>
    <row r="69" spans="1:8" ht="31.5" x14ac:dyDescent="0.25">
      <c r="A69" s="39" t="s">
        <v>108</v>
      </c>
      <c r="B69" s="31" t="s">
        <v>109</v>
      </c>
      <c r="C69" s="31" t="s">
        <v>110</v>
      </c>
      <c r="D69" s="60">
        <v>87</v>
      </c>
      <c r="E69" s="60">
        <v>85</v>
      </c>
      <c r="F69" s="60">
        <v>85</v>
      </c>
      <c r="G69" s="60">
        <v>86</v>
      </c>
      <c r="H69" s="60">
        <v>87</v>
      </c>
    </row>
    <row r="70" spans="1:8" ht="28.5" customHeight="1" x14ac:dyDescent="0.25">
      <c r="A70" s="123" t="s">
        <v>111</v>
      </c>
      <c r="B70" s="144" t="s">
        <v>112</v>
      </c>
      <c r="C70" s="31" t="s">
        <v>113</v>
      </c>
      <c r="D70" s="57">
        <v>383</v>
      </c>
      <c r="E70" s="57">
        <v>384</v>
      </c>
      <c r="F70" s="57">
        <v>385</v>
      </c>
      <c r="G70" s="57">
        <v>384</v>
      </c>
      <c r="H70" s="57">
        <v>385</v>
      </c>
    </row>
    <row r="71" spans="1:8" ht="43.5" customHeight="1" x14ac:dyDescent="0.25">
      <c r="A71" s="123"/>
      <c r="B71" s="144"/>
      <c r="C71" s="31" t="s">
        <v>114</v>
      </c>
      <c r="D71" s="57">
        <v>510</v>
      </c>
      <c r="E71" s="57">
        <v>330</v>
      </c>
      <c r="F71" s="57">
        <v>200</v>
      </c>
      <c r="G71" s="57">
        <v>200</v>
      </c>
      <c r="H71" s="57">
        <v>200</v>
      </c>
    </row>
    <row r="72" spans="1:8" ht="31.5" customHeight="1" x14ac:dyDescent="0.25">
      <c r="A72" s="58" t="s">
        <v>115</v>
      </c>
      <c r="B72" s="32" t="s">
        <v>116</v>
      </c>
      <c r="C72" s="31" t="s">
        <v>117</v>
      </c>
      <c r="D72" s="57">
        <v>200982</v>
      </c>
      <c r="E72" s="57">
        <v>214500</v>
      </c>
      <c r="F72" s="57">
        <v>210500</v>
      </c>
      <c r="G72" s="57">
        <v>210512</v>
      </c>
      <c r="H72" s="57">
        <v>210514</v>
      </c>
    </row>
    <row r="73" spans="1:8" ht="77.25" customHeight="1" x14ac:dyDescent="0.25">
      <c r="A73" s="39" t="s">
        <v>118</v>
      </c>
      <c r="B73" s="31" t="s">
        <v>119</v>
      </c>
      <c r="C73" s="31" t="s">
        <v>433</v>
      </c>
      <c r="D73" s="57">
        <v>1127</v>
      </c>
      <c r="E73" s="57">
        <v>560</v>
      </c>
      <c r="F73" s="57">
        <v>606</v>
      </c>
      <c r="G73" s="57">
        <v>652</v>
      </c>
      <c r="H73" s="57">
        <v>698</v>
      </c>
    </row>
    <row r="74" spans="1:8" ht="45.75" customHeight="1" x14ac:dyDescent="0.25">
      <c r="A74" s="39" t="s">
        <v>120</v>
      </c>
      <c r="B74" s="31" t="s">
        <v>121</v>
      </c>
      <c r="C74" s="31" t="s">
        <v>122</v>
      </c>
      <c r="D74" s="60">
        <v>95</v>
      </c>
      <c r="E74" s="60">
        <v>96</v>
      </c>
      <c r="F74" s="60">
        <v>97</v>
      </c>
      <c r="G74" s="60">
        <v>97.5</v>
      </c>
      <c r="H74" s="60">
        <v>98</v>
      </c>
    </row>
    <row r="75" spans="1:8" ht="59.25" customHeight="1" x14ac:dyDescent="0.25">
      <c r="A75" s="123" t="s">
        <v>123</v>
      </c>
      <c r="B75" s="144" t="s">
        <v>124</v>
      </c>
      <c r="C75" s="31" t="s">
        <v>125</v>
      </c>
      <c r="D75" s="57">
        <v>14740</v>
      </c>
      <c r="E75" s="57">
        <v>14820</v>
      </c>
      <c r="F75" s="57">
        <v>14820</v>
      </c>
      <c r="G75" s="57">
        <v>14820</v>
      </c>
      <c r="H75" s="57">
        <v>14820</v>
      </c>
    </row>
    <row r="76" spans="1:8" ht="61.5" customHeight="1" x14ac:dyDescent="0.25">
      <c r="A76" s="123"/>
      <c r="B76" s="144"/>
      <c r="C76" s="31" t="s">
        <v>126</v>
      </c>
      <c r="D76" s="57">
        <v>7960</v>
      </c>
      <c r="E76" s="57">
        <v>8449</v>
      </c>
      <c r="F76" s="57">
        <v>8449</v>
      </c>
      <c r="G76" s="57">
        <v>8449</v>
      </c>
      <c r="H76" s="57">
        <v>8449</v>
      </c>
    </row>
    <row r="77" spans="1:8" ht="45.75" customHeight="1" x14ac:dyDescent="0.25">
      <c r="A77" s="39" t="s">
        <v>127</v>
      </c>
      <c r="B77" s="30" t="s">
        <v>128</v>
      </c>
      <c r="C77" s="30" t="s">
        <v>129</v>
      </c>
      <c r="D77" s="57">
        <v>22</v>
      </c>
      <c r="E77" s="57">
        <v>21</v>
      </c>
      <c r="F77" s="57">
        <v>4</v>
      </c>
      <c r="G77" s="57">
        <v>4</v>
      </c>
      <c r="H77" s="57" t="s">
        <v>333</v>
      </c>
    </row>
    <row r="78" spans="1:8" ht="50.25" customHeight="1" x14ac:dyDescent="0.25">
      <c r="A78" s="123" t="s">
        <v>130</v>
      </c>
      <c r="B78" s="144" t="s">
        <v>131</v>
      </c>
      <c r="C78" s="33" t="s">
        <v>132</v>
      </c>
      <c r="D78" s="57">
        <v>23</v>
      </c>
      <c r="E78" s="57">
        <v>24</v>
      </c>
      <c r="F78" s="57">
        <v>25</v>
      </c>
      <c r="G78" s="57">
        <v>25</v>
      </c>
      <c r="H78" s="57" t="s">
        <v>334</v>
      </c>
    </row>
    <row r="79" spans="1:8" ht="45" customHeight="1" x14ac:dyDescent="0.25">
      <c r="A79" s="123"/>
      <c r="B79" s="144"/>
      <c r="C79" s="33" t="s">
        <v>380</v>
      </c>
      <c r="D79" s="57">
        <v>2200</v>
      </c>
      <c r="E79" s="57">
        <v>2250</v>
      </c>
      <c r="F79" s="57">
        <v>2300</v>
      </c>
      <c r="G79" s="57">
        <v>2300</v>
      </c>
      <c r="H79" s="57">
        <v>2300</v>
      </c>
    </row>
    <row r="80" spans="1:8" ht="59.25" customHeight="1" x14ac:dyDescent="0.25">
      <c r="A80" s="39" t="s">
        <v>133</v>
      </c>
      <c r="B80" s="31" t="s">
        <v>134</v>
      </c>
      <c r="C80" s="31" t="s">
        <v>135</v>
      </c>
      <c r="D80" s="57">
        <v>30</v>
      </c>
      <c r="E80" s="57">
        <v>26</v>
      </c>
      <c r="F80" s="57">
        <v>26</v>
      </c>
      <c r="G80" s="57">
        <v>26</v>
      </c>
      <c r="H80" s="57">
        <v>26</v>
      </c>
    </row>
    <row r="81" spans="1:8" ht="60" customHeight="1" x14ac:dyDescent="0.25">
      <c r="A81" s="58" t="s">
        <v>136</v>
      </c>
      <c r="B81" s="32" t="s">
        <v>137</v>
      </c>
      <c r="C81" s="31" t="s">
        <v>138</v>
      </c>
      <c r="D81" s="57">
        <v>64000</v>
      </c>
      <c r="E81" s="57">
        <v>70300</v>
      </c>
      <c r="F81" s="57">
        <v>75000</v>
      </c>
      <c r="G81" s="57">
        <v>76000</v>
      </c>
      <c r="H81" s="57">
        <v>78000</v>
      </c>
    </row>
    <row r="82" spans="1:8" ht="68.25" customHeight="1" x14ac:dyDescent="0.25">
      <c r="A82" s="156" t="s">
        <v>139</v>
      </c>
      <c r="B82" s="153" t="s">
        <v>381</v>
      </c>
      <c r="C82" s="68" t="s">
        <v>349</v>
      </c>
      <c r="D82" s="72">
        <v>36</v>
      </c>
      <c r="E82" s="72">
        <v>39.299999999999997</v>
      </c>
      <c r="F82" s="72">
        <v>41.3</v>
      </c>
      <c r="G82" s="72" t="s">
        <v>382</v>
      </c>
      <c r="H82" s="72">
        <v>49.2</v>
      </c>
    </row>
    <row r="83" spans="1:8" ht="50.25" customHeight="1" x14ac:dyDescent="0.25">
      <c r="A83" s="157"/>
      <c r="B83" s="153"/>
      <c r="C83" s="68" t="s">
        <v>140</v>
      </c>
      <c r="D83" s="72">
        <v>29</v>
      </c>
      <c r="E83" s="72">
        <v>29.5</v>
      </c>
      <c r="F83" s="72">
        <v>30</v>
      </c>
      <c r="G83" s="72" t="s">
        <v>383</v>
      </c>
      <c r="H83" s="72">
        <v>31</v>
      </c>
    </row>
    <row r="84" spans="1:8" ht="45.75" customHeight="1" x14ac:dyDescent="0.25">
      <c r="A84" s="123" t="s">
        <v>141</v>
      </c>
      <c r="B84" s="144" t="s">
        <v>142</v>
      </c>
      <c r="C84" s="31" t="s">
        <v>143</v>
      </c>
      <c r="D84" s="61">
        <v>77</v>
      </c>
      <c r="E84" s="61">
        <v>79</v>
      </c>
      <c r="F84" s="61">
        <v>80</v>
      </c>
      <c r="G84" s="61">
        <v>81.2</v>
      </c>
      <c r="H84" s="61">
        <v>82.4</v>
      </c>
    </row>
    <row r="85" spans="1:8" ht="60.75" customHeight="1" x14ac:dyDescent="0.25">
      <c r="A85" s="123"/>
      <c r="B85" s="144"/>
      <c r="C85" s="31" t="s">
        <v>350</v>
      </c>
      <c r="D85" s="61">
        <v>16.3</v>
      </c>
      <c r="E85" s="61">
        <v>18</v>
      </c>
      <c r="F85" s="61">
        <v>20</v>
      </c>
      <c r="G85" s="61">
        <v>22</v>
      </c>
      <c r="H85" s="61">
        <v>24</v>
      </c>
    </row>
    <row r="86" spans="1:8" ht="30" customHeight="1" x14ac:dyDescent="0.25">
      <c r="A86" s="39" t="s">
        <v>144</v>
      </c>
      <c r="B86" s="31" t="s">
        <v>145</v>
      </c>
      <c r="C86" s="30" t="s">
        <v>146</v>
      </c>
      <c r="D86" s="57">
        <v>820000</v>
      </c>
      <c r="E86" s="57">
        <v>1636251</v>
      </c>
      <c r="F86" s="57">
        <v>1711518</v>
      </c>
      <c r="G86" s="57">
        <v>1711518</v>
      </c>
      <c r="H86" s="57">
        <v>1711518</v>
      </c>
    </row>
    <row r="87" spans="1:8" ht="66.75" customHeight="1" x14ac:dyDescent="0.25">
      <c r="A87" s="123" t="s">
        <v>147</v>
      </c>
      <c r="B87" s="142" t="s">
        <v>148</v>
      </c>
      <c r="C87" s="31" t="s">
        <v>149</v>
      </c>
      <c r="D87" s="57">
        <v>476</v>
      </c>
      <c r="E87" s="57">
        <v>477</v>
      </c>
      <c r="F87" s="57">
        <v>479</v>
      </c>
      <c r="G87" s="62">
        <v>480</v>
      </c>
      <c r="H87" s="62">
        <v>483</v>
      </c>
    </row>
    <row r="88" spans="1:8" ht="47.25" x14ac:dyDescent="0.25">
      <c r="A88" s="123"/>
      <c r="B88" s="143"/>
      <c r="C88" s="31" t="s">
        <v>150</v>
      </c>
      <c r="D88" s="61">
        <v>14.9</v>
      </c>
      <c r="E88" s="61">
        <v>15</v>
      </c>
      <c r="F88" s="61">
        <v>15.2</v>
      </c>
      <c r="G88" s="43">
        <v>15.3</v>
      </c>
      <c r="H88" s="43">
        <v>15.5</v>
      </c>
    </row>
    <row r="89" spans="1:8" ht="45.75" customHeight="1" x14ac:dyDescent="0.25">
      <c r="A89" s="39" t="s">
        <v>151</v>
      </c>
      <c r="B89" s="31" t="s">
        <v>152</v>
      </c>
      <c r="C89" s="31" t="s">
        <v>351</v>
      </c>
      <c r="D89" s="61">
        <v>53.4</v>
      </c>
      <c r="E89" s="61">
        <v>50.7</v>
      </c>
      <c r="F89" s="61">
        <v>50.8</v>
      </c>
      <c r="G89" s="43">
        <v>53</v>
      </c>
      <c r="H89" s="43">
        <v>55</v>
      </c>
    </row>
    <row r="90" spans="1:8" ht="40.5" customHeight="1" x14ac:dyDescent="0.25">
      <c r="A90" s="145" t="s">
        <v>153</v>
      </c>
      <c r="B90" s="148" t="s">
        <v>362</v>
      </c>
      <c r="C90" s="68" t="s">
        <v>487</v>
      </c>
      <c r="D90" s="72" t="s">
        <v>421</v>
      </c>
      <c r="E90" s="72">
        <v>436.7</v>
      </c>
      <c r="F90" s="72">
        <v>419.3</v>
      </c>
      <c r="G90" s="72">
        <v>402.5</v>
      </c>
      <c r="H90" s="72">
        <v>386</v>
      </c>
    </row>
    <row r="91" spans="1:8" ht="39" customHeight="1" x14ac:dyDescent="0.25">
      <c r="A91" s="146"/>
      <c r="B91" s="149"/>
      <c r="C91" s="68" t="s">
        <v>488</v>
      </c>
      <c r="D91" s="72">
        <v>746.7</v>
      </c>
      <c r="E91" s="72">
        <v>669.2</v>
      </c>
      <c r="F91" s="72">
        <v>651.20000000000005</v>
      </c>
      <c r="G91" s="72">
        <v>636.20000000000005</v>
      </c>
      <c r="H91" s="72">
        <v>621.20000000000005</v>
      </c>
    </row>
    <row r="92" spans="1:8" ht="31.5" x14ac:dyDescent="0.25">
      <c r="A92" s="146"/>
      <c r="B92" s="149"/>
      <c r="C92" s="68" t="s">
        <v>154</v>
      </c>
      <c r="D92" s="72">
        <v>193</v>
      </c>
      <c r="E92" s="72">
        <v>193.6</v>
      </c>
      <c r="F92" s="72">
        <v>192.5</v>
      </c>
      <c r="G92" s="72">
        <v>190.6</v>
      </c>
      <c r="H92" s="72">
        <v>188.5</v>
      </c>
    </row>
    <row r="93" spans="1:8" ht="31.5" x14ac:dyDescent="0.25">
      <c r="A93" s="146"/>
      <c r="B93" s="149"/>
      <c r="C93" s="68" t="s">
        <v>155</v>
      </c>
      <c r="D93" s="72">
        <v>4.7</v>
      </c>
      <c r="E93" s="72">
        <v>4.9000000000000004</v>
      </c>
      <c r="F93" s="72">
        <v>4.8</v>
      </c>
      <c r="G93" s="72">
        <v>4.7</v>
      </c>
      <c r="H93" s="72">
        <v>4.5999999999999996</v>
      </c>
    </row>
    <row r="94" spans="1:8" ht="31.5" customHeight="1" x14ac:dyDescent="0.25">
      <c r="A94" s="147"/>
      <c r="B94" s="150"/>
      <c r="C94" s="68" t="s">
        <v>428</v>
      </c>
      <c r="D94" s="72">
        <v>73</v>
      </c>
      <c r="E94" s="72">
        <v>74</v>
      </c>
      <c r="F94" s="72">
        <v>74.7</v>
      </c>
      <c r="G94" s="72">
        <v>75.599999999999994</v>
      </c>
      <c r="H94" s="72">
        <v>76.400000000000006</v>
      </c>
    </row>
    <row r="95" spans="1:8" ht="24" customHeight="1" x14ac:dyDescent="0.25">
      <c r="A95" s="125" t="s">
        <v>156</v>
      </c>
      <c r="B95" s="142" t="s">
        <v>319</v>
      </c>
      <c r="C95" s="31" t="s">
        <v>429</v>
      </c>
      <c r="D95" s="61">
        <v>13.7</v>
      </c>
      <c r="E95" s="61">
        <v>13.3</v>
      </c>
      <c r="F95" s="61">
        <v>13.1</v>
      </c>
      <c r="G95" s="61">
        <v>12.9</v>
      </c>
      <c r="H95" s="61">
        <v>12.7</v>
      </c>
    </row>
    <row r="96" spans="1:8" ht="33" customHeight="1" x14ac:dyDescent="0.25">
      <c r="A96" s="136"/>
      <c r="B96" s="151"/>
      <c r="C96" s="31" t="s">
        <v>363</v>
      </c>
      <c r="D96" s="61">
        <v>25</v>
      </c>
      <c r="E96" s="61">
        <v>24</v>
      </c>
      <c r="F96" s="61">
        <v>25</v>
      </c>
      <c r="G96" s="61">
        <v>25</v>
      </c>
      <c r="H96" s="61">
        <v>25</v>
      </c>
    </row>
    <row r="97" spans="1:8" ht="38.25" customHeight="1" x14ac:dyDescent="0.25">
      <c r="A97" s="126"/>
      <c r="B97" s="143"/>
      <c r="C97" s="31" t="s">
        <v>320</v>
      </c>
      <c r="D97" s="61">
        <v>11.7</v>
      </c>
      <c r="E97" s="61">
        <v>10.9</v>
      </c>
      <c r="F97" s="61">
        <v>10.3</v>
      </c>
      <c r="G97" s="61">
        <v>9.8000000000000007</v>
      </c>
      <c r="H97" s="61">
        <v>9.3000000000000007</v>
      </c>
    </row>
    <row r="98" spans="1:8" ht="60" customHeight="1" x14ac:dyDescent="0.25">
      <c r="A98" s="123" t="s">
        <v>157</v>
      </c>
      <c r="B98" s="144" t="s">
        <v>321</v>
      </c>
      <c r="C98" s="31" t="s">
        <v>441</v>
      </c>
      <c r="D98" s="57" t="s">
        <v>439</v>
      </c>
      <c r="E98" s="57">
        <v>5900</v>
      </c>
      <c r="F98" s="57">
        <v>9500</v>
      </c>
      <c r="G98" s="57">
        <v>14410</v>
      </c>
      <c r="H98" s="57">
        <v>20000</v>
      </c>
    </row>
    <row r="99" spans="1:8" ht="47.25" x14ac:dyDescent="0.25">
      <c r="A99" s="123"/>
      <c r="B99" s="144"/>
      <c r="C99" s="31" t="s">
        <v>440</v>
      </c>
      <c r="D99" s="61" t="s">
        <v>422</v>
      </c>
      <c r="E99" s="61">
        <v>86.7</v>
      </c>
      <c r="F99" s="61">
        <v>88.1</v>
      </c>
      <c r="G99" s="61">
        <v>89.6</v>
      </c>
      <c r="H99" s="61">
        <v>91.5</v>
      </c>
    </row>
    <row r="100" spans="1:8" ht="65.25" customHeight="1" x14ac:dyDescent="0.25">
      <c r="A100" s="39" t="s">
        <v>158</v>
      </c>
      <c r="B100" s="31" t="s">
        <v>322</v>
      </c>
      <c r="C100" s="31" t="s">
        <v>442</v>
      </c>
      <c r="D100" s="61" t="s">
        <v>443</v>
      </c>
      <c r="E100" s="61">
        <v>146.18</v>
      </c>
      <c r="F100" s="61">
        <v>263.67</v>
      </c>
      <c r="G100" s="61">
        <v>379.89</v>
      </c>
      <c r="H100" s="61">
        <v>485.7</v>
      </c>
    </row>
    <row r="101" spans="1:8" ht="44.25" customHeight="1" x14ac:dyDescent="0.25">
      <c r="A101" s="152" t="s">
        <v>159</v>
      </c>
      <c r="B101" s="153" t="s">
        <v>160</v>
      </c>
      <c r="C101" s="68" t="s">
        <v>161</v>
      </c>
      <c r="D101" s="72">
        <v>33.299999999999997</v>
      </c>
      <c r="E101" s="72">
        <v>33.799999999999997</v>
      </c>
      <c r="F101" s="72">
        <v>34.200000000000003</v>
      </c>
      <c r="G101" s="72">
        <v>35.5</v>
      </c>
      <c r="H101" s="72">
        <v>37</v>
      </c>
    </row>
    <row r="102" spans="1:8" ht="45.75" customHeight="1" x14ac:dyDescent="0.25">
      <c r="A102" s="152"/>
      <c r="B102" s="153"/>
      <c r="C102" s="68" t="s">
        <v>162</v>
      </c>
      <c r="D102" s="72">
        <v>13</v>
      </c>
      <c r="E102" s="72">
        <v>13</v>
      </c>
      <c r="F102" s="72">
        <v>13</v>
      </c>
      <c r="G102" s="72">
        <v>13</v>
      </c>
      <c r="H102" s="72">
        <v>13</v>
      </c>
    </row>
    <row r="103" spans="1:8" ht="48.75" customHeight="1" x14ac:dyDescent="0.25">
      <c r="A103" s="152"/>
      <c r="B103" s="153"/>
      <c r="C103" s="68" t="s">
        <v>163</v>
      </c>
      <c r="D103" s="72">
        <v>97.3</v>
      </c>
      <c r="E103" s="72">
        <v>90</v>
      </c>
      <c r="F103" s="72">
        <v>90</v>
      </c>
      <c r="G103" s="72">
        <v>90</v>
      </c>
      <c r="H103" s="72">
        <v>90</v>
      </c>
    </row>
    <row r="104" spans="1:8" ht="41.25" customHeight="1" x14ac:dyDescent="0.25">
      <c r="A104" s="123" t="s">
        <v>164</v>
      </c>
      <c r="B104" s="144" t="s">
        <v>165</v>
      </c>
      <c r="C104" s="31" t="s">
        <v>166</v>
      </c>
      <c r="D104" s="61">
        <v>95</v>
      </c>
      <c r="E104" s="61">
        <v>95.5</v>
      </c>
      <c r="F104" s="61">
        <v>96</v>
      </c>
      <c r="G104" s="61">
        <v>96</v>
      </c>
      <c r="H104" s="61">
        <v>96</v>
      </c>
    </row>
    <row r="105" spans="1:8" ht="57.75" customHeight="1" x14ac:dyDescent="0.25">
      <c r="A105" s="123"/>
      <c r="B105" s="144"/>
      <c r="C105" s="31" t="s">
        <v>167</v>
      </c>
      <c r="D105" s="61">
        <v>93.6</v>
      </c>
      <c r="E105" s="61">
        <v>90</v>
      </c>
      <c r="F105" s="61">
        <v>90</v>
      </c>
      <c r="G105" s="61">
        <v>90</v>
      </c>
      <c r="H105" s="61">
        <v>90</v>
      </c>
    </row>
    <row r="106" spans="1:8" ht="64.5" customHeight="1" x14ac:dyDescent="0.25">
      <c r="A106" s="125" t="s">
        <v>168</v>
      </c>
      <c r="B106" s="142" t="s">
        <v>169</v>
      </c>
      <c r="C106" s="35" t="s">
        <v>384</v>
      </c>
      <c r="D106" s="44">
        <v>24</v>
      </c>
      <c r="E106" s="44">
        <v>23</v>
      </c>
      <c r="F106" s="44">
        <v>24</v>
      </c>
      <c r="G106" s="44">
        <v>27</v>
      </c>
      <c r="H106" s="44">
        <v>32</v>
      </c>
    </row>
    <row r="107" spans="1:8" ht="69.75" customHeight="1" x14ac:dyDescent="0.25">
      <c r="A107" s="126"/>
      <c r="B107" s="143"/>
      <c r="C107" s="31" t="s">
        <v>444</v>
      </c>
      <c r="D107" s="61">
        <v>155.19999999999999</v>
      </c>
      <c r="E107" s="61">
        <v>158.69999999999999</v>
      </c>
      <c r="F107" s="61">
        <v>165.4</v>
      </c>
      <c r="G107" s="61">
        <v>172.1</v>
      </c>
      <c r="H107" s="61">
        <v>179.8</v>
      </c>
    </row>
    <row r="108" spans="1:8" ht="81" customHeight="1" x14ac:dyDescent="0.25">
      <c r="A108" s="123" t="s">
        <v>170</v>
      </c>
      <c r="B108" s="144" t="s">
        <v>171</v>
      </c>
      <c r="C108" s="31" t="s">
        <v>172</v>
      </c>
      <c r="D108" s="61">
        <v>21.9</v>
      </c>
      <c r="E108" s="61">
        <v>21.9</v>
      </c>
      <c r="F108" s="61">
        <v>22.3</v>
      </c>
      <c r="G108" s="61">
        <v>22.8</v>
      </c>
      <c r="H108" s="61">
        <v>24</v>
      </c>
    </row>
    <row r="109" spans="1:8" ht="66" customHeight="1" x14ac:dyDescent="0.25">
      <c r="A109" s="123"/>
      <c r="B109" s="144"/>
      <c r="C109" s="31" t="s">
        <v>173</v>
      </c>
      <c r="D109" s="61">
        <v>118</v>
      </c>
      <c r="E109" s="61">
        <v>101.5</v>
      </c>
      <c r="F109" s="61">
        <v>134</v>
      </c>
      <c r="G109" s="61">
        <v>142</v>
      </c>
      <c r="H109" s="61">
        <v>150</v>
      </c>
    </row>
    <row r="110" spans="1:8" ht="79.5" customHeight="1" x14ac:dyDescent="0.25">
      <c r="A110" s="39" t="s">
        <v>174</v>
      </c>
      <c r="B110" s="31" t="s">
        <v>175</v>
      </c>
      <c r="C110" s="31" t="s">
        <v>176</v>
      </c>
      <c r="D110" s="61">
        <v>145.1</v>
      </c>
      <c r="E110" s="61">
        <v>143.6</v>
      </c>
      <c r="F110" s="61">
        <v>148</v>
      </c>
      <c r="G110" s="61">
        <v>152.6</v>
      </c>
      <c r="H110" s="61">
        <v>157.30000000000001</v>
      </c>
    </row>
    <row r="111" spans="1:8" ht="101.25" customHeight="1" x14ac:dyDescent="0.25">
      <c r="A111" s="39" t="s">
        <v>177</v>
      </c>
      <c r="B111" s="31" t="s">
        <v>178</v>
      </c>
      <c r="C111" s="31" t="s">
        <v>179</v>
      </c>
      <c r="D111" s="61">
        <v>98.6</v>
      </c>
      <c r="E111" s="61">
        <v>98</v>
      </c>
      <c r="F111" s="61">
        <v>98</v>
      </c>
      <c r="G111" s="61">
        <v>98</v>
      </c>
      <c r="H111" s="61" t="s">
        <v>335</v>
      </c>
    </row>
    <row r="112" spans="1:8" ht="118.5" customHeight="1" x14ac:dyDescent="0.25">
      <c r="A112" s="39" t="s">
        <v>180</v>
      </c>
      <c r="B112" s="31" t="s">
        <v>181</v>
      </c>
      <c r="C112" s="31" t="s">
        <v>385</v>
      </c>
      <c r="D112" s="44">
        <v>3.2</v>
      </c>
      <c r="E112" s="44">
        <v>3.2</v>
      </c>
      <c r="F112" s="44">
        <v>3.3</v>
      </c>
      <c r="G112" s="44">
        <v>3.4</v>
      </c>
      <c r="H112" s="44">
        <v>3.5</v>
      </c>
    </row>
    <row r="113" spans="1:8" s="7" customFormat="1" ht="46.5" hidden="1" customHeight="1" x14ac:dyDescent="0.25">
      <c r="A113" s="39" t="s">
        <v>182</v>
      </c>
      <c r="B113" s="36" t="s">
        <v>183</v>
      </c>
      <c r="C113" s="36" t="s">
        <v>184</v>
      </c>
      <c r="D113" s="49">
        <v>60</v>
      </c>
      <c r="E113" s="49">
        <v>65</v>
      </c>
      <c r="F113" s="49">
        <v>70</v>
      </c>
      <c r="G113" s="49">
        <v>70</v>
      </c>
      <c r="H113" s="49"/>
    </row>
    <row r="114" spans="1:8" ht="150.75" customHeight="1" x14ac:dyDescent="0.25">
      <c r="A114" s="75" t="s">
        <v>185</v>
      </c>
      <c r="B114" s="76" t="s">
        <v>386</v>
      </c>
      <c r="C114" s="68" t="s">
        <v>344</v>
      </c>
      <c r="D114" s="77">
        <v>6.3</v>
      </c>
      <c r="E114" s="77">
        <v>6.3</v>
      </c>
      <c r="F114" s="77">
        <v>6.3</v>
      </c>
      <c r="G114" s="77">
        <v>6.3</v>
      </c>
      <c r="H114" s="77" t="s">
        <v>342</v>
      </c>
    </row>
    <row r="115" spans="1:8" ht="38.25" customHeight="1" x14ac:dyDescent="0.25">
      <c r="A115" s="123" t="s">
        <v>186</v>
      </c>
      <c r="B115" s="144" t="s">
        <v>187</v>
      </c>
      <c r="C115" s="31" t="s">
        <v>387</v>
      </c>
      <c r="D115" s="57">
        <v>540</v>
      </c>
      <c r="E115" s="57">
        <v>540</v>
      </c>
      <c r="F115" s="57">
        <v>540</v>
      </c>
      <c r="G115" s="57">
        <v>540</v>
      </c>
      <c r="H115" s="57" t="s">
        <v>343</v>
      </c>
    </row>
    <row r="116" spans="1:8" ht="36" customHeight="1" x14ac:dyDescent="0.25">
      <c r="A116" s="123"/>
      <c r="B116" s="144"/>
      <c r="C116" s="31" t="s">
        <v>188</v>
      </c>
      <c r="D116" s="61">
        <v>4504</v>
      </c>
      <c r="E116" s="61">
        <v>4504</v>
      </c>
      <c r="F116" s="61">
        <v>4504</v>
      </c>
      <c r="G116" s="43">
        <v>4519</v>
      </c>
      <c r="H116" s="43">
        <v>4519</v>
      </c>
    </row>
    <row r="117" spans="1:8" ht="50.25" customHeight="1" x14ac:dyDescent="0.25">
      <c r="A117" s="39" t="s">
        <v>189</v>
      </c>
      <c r="B117" s="31" t="s">
        <v>190</v>
      </c>
      <c r="C117" s="31" t="s">
        <v>191</v>
      </c>
      <c r="D117" s="61">
        <v>175.7</v>
      </c>
      <c r="E117" s="61">
        <v>175.7</v>
      </c>
      <c r="F117" s="43">
        <v>305.7</v>
      </c>
      <c r="G117" s="43">
        <v>305.7</v>
      </c>
      <c r="H117" s="43">
        <v>308.10000000000002</v>
      </c>
    </row>
    <row r="118" spans="1:8" ht="49.5" customHeight="1" x14ac:dyDescent="0.25">
      <c r="A118" s="39" t="s">
        <v>192</v>
      </c>
      <c r="B118" s="31" t="s">
        <v>193</v>
      </c>
      <c r="C118" s="31" t="s">
        <v>388</v>
      </c>
      <c r="D118" s="61">
        <v>97.7</v>
      </c>
      <c r="E118" s="61">
        <v>86</v>
      </c>
      <c r="F118" s="61">
        <v>87.3</v>
      </c>
      <c r="G118" s="61">
        <v>88.6</v>
      </c>
      <c r="H118" s="43">
        <v>86</v>
      </c>
    </row>
    <row r="119" spans="1:8" ht="94.5" customHeight="1" x14ac:dyDescent="0.25">
      <c r="A119" s="39" t="s">
        <v>194</v>
      </c>
      <c r="B119" s="31" t="s">
        <v>195</v>
      </c>
      <c r="C119" s="31" t="s">
        <v>389</v>
      </c>
      <c r="D119" s="61">
        <v>23</v>
      </c>
      <c r="E119" s="61">
        <v>27.5</v>
      </c>
      <c r="F119" s="61">
        <v>29.5</v>
      </c>
      <c r="G119" s="43">
        <v>40</v>
      </c>
      <c r="H119" s="43">
        <v>42</v>
      </c>
    </row>
    <row r="120" spans="1:8" ht="63" customHeight="1" x14ac:dyDescent="0.25">
      <c r="A120" s="73" t="s">
        <v>196</v>
      </c>
      <c r="B120" s="74" t="s">
        <v>390</v>
      </c>
      <c r="C120" s="68" t="s">
        <v>445</v>
      </c>
      <c r="D120" s="72">
        <v>52890</v>
      </c>
      <c r="E120" s="72">
        <v>53646.3</v>
      </c>
      <c r="F120" s="72">
        <v>54599.9</v>
      </c>
      <c r="G120" s="72">
        <v>57009.5</v>
      </c>
      <c r="H120" s="72">
        <v>58719.8</v>
      </c>
    </row>
    <row r="121" spans="1:8" ht="61.5" customHeight="1" x14ac:dyDescent="0.25">
      <c r="A121" s="39" t="s">
        <v>197</v>
      </c>
      <c r="B121" s="31" t="s">
        <v>198</v>
      </c>
      <c r="C121" s="30" t="s">
        <v>446</v>
      </c>
      <c r="D121" s="61" t="s">
        <v>423</v>
      </c>
      <c r="E121" s="61">
        <v>263.89999999999998</v>
      </c>
      <c r="F121" s="61">
        <v>265.2</v>
      </c>
      <c r="G121" s="43">
        <v>266.2</v>
      </c>
      <c r="H121" s="43">
        <v>267.10000000000002</v>
      </c>
    </row>
    <row r="122" spans="1:8" ht="63" x14ac:dyDescent="0.25">
      <c r="A122" s="39" t="s">
        <v>199</v>
      </c>
      <c r="B122" s="31" t="s">
        <v>323</v>
      </c>
      <c r="C122" s="30" t="s">
        <v>355</v>
      </c>
      <c r="D122" s="64">
        <v>64.3</v>
      </c>
      <c r="E122" s="43">
        <v>65</v>
      </c>
      <c r="F122" s="43">
        <v>71.7</v>
      </c>
      <c r="G122" s="43">
        <v>77.099999999999994</v>
      </c>
      <c r="H122" s="43">
        <v>81.8</v>
      </c>
    </row>
    <row r="123" spans="1:8" ht="78" customHeight="1" x14ac:dyDescent="0.25">
      <c r="A123" s="39" t="s">
        <v>200</v>
      </c>
      <c r="B123" s="31" t="s">
        <v>201</v>
      </c>
      <c r="C123" s="31" t="s">
        <v>202</v>
      </c>
      <c r="D123" s="61">
        <v>1706.1</v>
      </c>
      <c r="E123" s="61">
        <v>1590</v>
      </c>
      <c r="F123" s="61">
        <v>1620</v>
      </c>
      <c r="G123" s="61">
        <v>1650</v>
      </c>
      <c r="H123" s="61">
        <v>1680</v>
      </c>
    </row>
    <row r="124" spans="1:8" ht="135" customHeight="1" x14ac:dyDescent="0.25">
      <c r="A124" s="39" t="s">
        <v>203</v>
      </c>
      <c r="B124" s="31" t="s">
        <v>204</v>
      </c>
      <c r="C124" s="31" t="s">
        <v>205</v>
      </c>
      <c r="D124" s="61">
        <v>17</v>
      </c>
      <c r="E124" s="61">
        <v>16</v>
      </c>
      <c r="F124" s="61">
        <v>15.5</v>
      </c>
      <c r="G124" s="61">
        <v>15</v>
      </c>
      <c r="H124" s="61">
        <v>14.5</v>
      </c>
    </row>
    <row r="125" spans="1:8" ht="61.5" customHeight="1" x14ac:dyDescent="0.25">
      <c r="A125" s="39" t="s">
        <v>206</v>
      </c>
      <c r="B125" s="31" t="s">
        <v>207</v>
      </c>
      <c r="C125" s="31" t="s">
        <v>208</v>
      </c>
      <c r="D125" s="61">
        <v>12</v>
      </c>
      <c r="E125" s="61">
        <v>15</v>
      </c>
      <c r="F125" s="61">
        <v>18</v>
      </c>
      <c r="G125" s="61">
        <v>20</v>
      </c>
      <c r="H125" s="61">
        <v>22</v>
      </c>
    </row>
    <row r="126" spans="1:8" ht="71.25" customHeight="1" x14ac:dyDescent="0.25">
      <c r="A126" s="119" t="s">
        <v>209</v>
      </c>
      <c r="B126" s="140" t="s">
        <v>391</v>
      </c>
      <c r="C126" s="68" t="s">
        <v>447</v>
      </c>
      <c r="D126" s="78">
        <v>96.6</v>
      </c>
      <c r="E126" s="78">
        <v>109.4</v>
      </c>
      <c r="F126" s="78">
        <v>101.6</v>
      </c>
      <c r="G126" s="78">
        <v>101.8</v>
      </c>
      <c r="H126" s="78">
        <v>101.9</v>
      </c>
    </row>
    <row r="127" spans="1:8" ht="69.75" customHeight="1" x14ac:dyDescent="0.25">
      <c r="A127" s="120"/>
      <c r="B127" s="141"/>
      <c r="C127" s="68" t="s">
        <v>448</v>
      </c>
      <c r="D127" s="78">
        <v>81.599999999999994</v>
      </c>
      <c r="E127" s="78">
        <v>103</v>
      </c>
      <c r="F127" s="78">
        <v>103.5</v>
      </c>
      <c r="G127" s="78">
        <v>104</v>
      </c>
      <c r="H127" s="78">
        <v>104.3</v>
      </c>
    </row>
    <row r="128" spans="1:8" ht="44.25" customHeight="1" x14ac:dyDescent="0.25">
      <c r="A128" s="125" t="s">
        <v>210</v>
      </c>
      <c r="B128" s="127" t="s">
        <v>326</v>
      </c>
      <c r="C128" s="31" t="s">
        <v>218</v>
      </c>
      <c r="D128" s="65">
        <v>3313.78</v>
      </c>
      <c r="E128" s="64">
        <v>3267.9</v>
      </c>
      <c r="F128" s="64">
        <v>3325.7</v>
      </c>
      <c r="G128" s="64">
        <v>3359</v>
      </c>
      <c r="H128" s="64">
        <v>3409.3</v>
      </c>
    </row>
    <row r="129" spans="1:8" ht="30" customHeight="1" x14ac:dyDescent="0.25">
      <c r="A129" s="136"/>
      <c r="B129" s="137"/>
      <c r="C129" s="31" t="s">
        <v>219</v>
      </c>
      <c r="D129" s="65">
        <v>1573.5</v>
      </c>
      <c r="E129" s="64">
        <v>1150</v>
      </c>
      <c r="F129" s="64">
        <v>1250</v>
      </c>
      <c r="G129" s="64">
        <v>1250</v>
      </c>
      <c r="H129" s="64">
        <v>1260</v>
      </c>
    </row>
    <row r="130" spans="1:8" ht="31.5" x14ac:dyDescent="0.25">
      <c r="A130" s="136"/>
      <c r="B130" s="137"/>
      <c r="C130" s="30" t="s">
        <v>356</v>
      </c>
      <c r="D130" s="64">
        <v>736.97</v>
      </c>
      <c r="E130" s="64">
        <v>718.6</v>
      </c>
      <c r="F130" s="64">
        <v>722.2</v>
      </c>
      <c r="G130" s="64">
        <v>725.8</v>
      </c>
      <c r="H130" s="64">
        <v>729.4</v>
      </c>
    </row>
    <row r="131" spans="1:8" ht="15" customHeight="1" x14ac:dyDescent="0.25">
      <c r="A131" s="136"/>
      <c r="B131" s="137"/>
      <c r="C131" s="31" t="s">
        <v>220</v>
      </c>
      <c r="D131" s="65">
        <v>57.6</v>
      </c>
      <c r="E131" s="65">
        <v>57.4</v>
      </c>
      <c r="F131" s="65">
        <v>57.4</v>
      </c>
      <c r="G131" s="65">
        <v>57.4</v>
      </c>
      <c r="H131" s="65">
        <v>57.4</v>
      </c>
    </row>
    <row r="132" spans="1:8" ht="30" customHeight="1" x14ac:dyDescent="0.25">
      <c r="A132" s="126"/>
      <c r="B132" s="128"/>
      <c r="C132" s="31" t="s">
        <v>221</v>
      </c>
      <c r="D132" s="65">
        <v>5075</v>
      </c>
      <c r="E132" s="65">
        <v>5100</v>
      </c>
      <c r="F132" s="65">
        <v>5125</v>
      </c>
      <c r="G132" s="65">
        <v>5125</v>
      </c>
      <c r="H132" s="65">
        <v>5175</v>
      </c>
    </row>
    <row r="133" spans="1:8" ht="61.5" customHeight="1" x14ac:dyDescent="0.25">
      <c r="A133" s="39" t="s">
        <v>211</v>
      </c>
      <c r="B133" s="37" t="s">
        <v>325</v>
      </c>
      <c r="C133" s="31" t="s">
        <v>392</v>
      </c>
      <c r="D133" s="64">
        <v>102</v>
      </c>
      <c r="E133" s="64">
        <v>101.1</v>
      </c>
      <c r="F133" s="64">
        <v>101.4</v>
      </c>
      <c r="G133" s="64">
        <v>101.5</v>
      </c>
      <c r="H133" s="64">
        <v>101.5</v>
      </c>
    </row>
    <row r="134" spans="1:8" ht="15.75" x14ac:dyDescent="0.25">
      <c r="A134" s="123" t="s">
        <v>214</v>
      </c>
      <c r="B134" s="124" t="s">
        <v>212</v>
      </c>
      <c r="C134" s="30" t="s">
        <v>357</v>
      </c>
      <c r="D134" s="64">
        <v>6.5</v>
      </c>
      <c r="E134" s="64">
        <v>6.48</v>
      </c>
      <c r="F134" s="64">
        <v>10.9</v>
      </c>
      <c r="G134" s="64">
        <v>5.2</v>
      </c>
      <c r="H134" s="64">
        <v>5.4</v>
      </c>
    </row>
    <row r="135" spans="1:8" ht="15.75" customHeight="1" x14ac:dyDescent="0.25">
      <c r="A135" s="123"/>
      <c r="B135" s="124"/>
      <c r="C135" s="31" t="s">
        <v>213</v>
      </c>
      <c r="D135" s="64" t="s">
        <v>324</v>
      </c>
      <c r="E135" s="64">
        <v>3.214</v>
      </c>
      <c r="F135" s="64">
        <v>1.5</v>
      </c>
      <c r="G135" s="64" t="s">
        <v>324</v>
      </c>
      <c r="H135" s="64">
        <v>2</v>
      </c>
    </row>
    <row r="136" spans="1:8" ht="42" customHeight="1" x14ac:dyDescent="0.25">
      <c r="A136" s="123" t="s">
        <v>215</v>
      </c>
      <c r="B136" s="124" t="s">
        <v>216</v>
      </c>
      <c r="C136" s="31" t="s">
        <v>217</v>
      </c>
      <c r="D136" s="52" t="s">
        <v>424</v>
      </c>
      <c r="E136" s="52">
        <v>820</v>
      </c>
      <c r="F136" s="52">
        <v>830</v>
      </c>
      <c r="G136" s="52">
        <v>840</v>
      </c>
      <c r="H136" s="52">
        <v>850</v>
      </c>
    </row>
    <row r="137" spans="1:8" ht="135" customHeight="1" x14ac:dyDescent="0.25">
      <c r="A137" s="123"/>
      <c r="B137" s="124"/>
      <c r="C137" s="31" t="s">
        <v>393</v>
      </c>
      <c r="D137" s="64">
        <v>98</v>
      </c>
      <c r="E137" s="64">
        <v>98</v>
      </c>
      <c r="F137" s="64">
        <v>99</v>
      </c>
      <c r="G137" s="64">
        <v>100</v>
      </c>
      <c r="H137" s="64">
        <v>100</v>
      </c>
    </row>
    <row r="138" spans="1:8" ht="96" customHeight="1" x14ac:dyDescent="0.25">
      <c r="A138" s="79" t="s">
        <v>222</v>
      </c>
      <c r="B138" s="80" t="s">
        <v>394</v>
      </c>
      <c r="C138" s="68" t="s">
        <v>223</v>
      </c>
      <c r="D138" s="81">
        <v>30.1</v>
      </c>
      <c r="E138" s="81">
        <v>29.9</v>
      </c>
      <c r="F138" s="81">
        <v>28.6</v>
      </c>
      <c r="G138" s="81">
        <v>28.1</v>
      </c>
      <c r="H138" s="81">
        <v>27.5</v>
      </c>
    </row>
    <row r="139" spans="1:8" s="6" customFormat="1" ht="31.5" customHeight="1" x14ac:dyDescent="0.25">
      <c r="A139" s="40" t="s">
        <v>224</v>
      </c>
      <c r="B139" s="37" t="s">
        <v>225</v>
      </c>
      <c r="C139" s="30" t="s">
        <v>226</v>
      </c>
      <c r="D139" s="53" t="s">
        <v>324</v>
      </c>
      <c r="E139" s="54">
        <v>227</v>
      </c>
      <c r="F139" s="54">
        <v>250</v>
      </c>
      <c r="G139" s="54">
        <v>250</v>
      </c>
      <c r="H139" s="53" t="s">
        <v>341</v>
      </c>
    </row>
    <row r="140" spans="1:8" ht="63" customHeight="1" x14ac:dyDescent="0.25">
      <c r="A140" s="123" t="s">
        <v>227</v>
      </c>
      <c r="B140" s="124" t="s">
        <v>228</v>
      </c>
      <c r="C140" s="33" t="s">
        <v>229</v>
      </c>
      <c r="D140" s="55" t="s">
        <v>449</v>
      </c>
      <c r="E140" s="55" t="s">
        <v>450</v>
      </c>
      <c r="F140" s="55" t="s">
        <v>451</v>
      </c>
      <c r="G140" s="55" t="s">
        <v>452</v>
      </c>
      <c r="H140" s="50" t="s">
        <v>453</v>
      </c>
    </row>
    <row r="141" spans="1:8" ht="69" customHeight="1" x14ac:dyDescent="0.25">
      <c r="A141" s="123"/>
      <c r="B141" s="138"/>
      <c r="C141" s="33" t="s">
        <v>230</v>
      </c>
      <c r="D141" s="53">
        <v>30.8</v>
      </c>
      <c r="E141" s="53">
        <v>34.299999999999997</v>
      </c>
      <c r="F141" s="53">
        <v>40</v>
      </c>
      <c r="G141" s="53">
        <v>43.8</v>
      </c>
      <c r="H141" s="50">
        <v>47.2</v>
      </c>
    </row>
    <row r="142" spans="1:8" ht="30" customHeight="1" x14ac:dyDescent="0.25">
      <c r="A142" s="119" t="s">
        <v>231</v>
      </c>
      <c r="B142" s="121" t="s">
        <v>395</v>
      </c>
      <c r="C142" s="68" t="s">
        <v>232</v>
      </c>
      <c r="D142" s="82">
        <v>91</v>
      </c>
      <c r="E142" s="82">
        <v>91</v>
      </c>
      <c r="F142" s="82">
        <v>91</v>
      </c>
      <c r="G142" s="82">
        <v>91</v>
      </c>
      <c r="H142" s="82">
        <v>91</v>
      </c>
    </row>
    <row r="143" spans="1:8" ht="81" customHeight="1" x14ac:dyDescent="0.25">
      <c r="A143" s="120"/>
      <c r="B143" s="121"/>
      <c r="C143" s="68" t="s">
        <v>396</v>
      </c>
      <c r="D143" s="77" t="s">
        <v>454</v>
      </c>
      <c r="E143" s="77" t="s">
        <v>455</v>
      </c>
      <c r="F143" s="77" t="s">
        <v>456</v>
      </c>
      <c r="G143" s="77" t="s">
        <v>457</v>
      </c>
      <c r="H143" s="77" t="s">
        <v>458</v>
      </c>
    </row>
    <row r="144" spans="1:8" ht="77.25" customHeight="1" x14ac:dyDescent="0.25">
      <c r="A144" s="39" t="s">
        <v>233</v>
      </c>
      <c r="B144" s="37" t="s">
        <v>234</v>
      </c>
      <c r="C144" s="33" t="s">
        <v>235</v>
      </c>
      <c r="D144" s="64">
        <v>50</v>
      </c>
      <c r="E144" s="64">
        <v>50</v>
      </c>
      <c r="F144" s="64">
        <v>50</v>
      </c>
      <c r="G144" s="64">
        <v>50</v>
      </c>
      <c r="H144" s="64">
        <v>50</v>
      </c>
    </row>
    <row r="145" spans="1:8" ht="44.25" customHeight="1" x14ac:dyDescent="0.25">
      <c r="A145" s="123" t="s">
        <v>236</v>
      </c>
      <c r="B145" s="124" t="s">
        <v>237</v>
      </c>
      <c r="C145" s="33" t="s">
        <v>238</v>
      </c>
      <c r="D145" s="55" t="s">
        <v>459</v>
      </c>
      <c r="E145" s="55" t="s">
        <v>459</v>
      </c>
      <c r="F145" s="55" t="s">
        <v>459</v>
      </c>
      <c r="G145" s="55" t="s">
        <v>459</v>
      </c>
      <c r="H145" s="55" t="s">
        <v>459</v>
      </c>
    </row>
    <row r="146" spans="1:8" ht="47.25" x14ac:dyDescent="0.25">
      <c r="A146" s="123"/>
      <c r="B146" s="138"/>
      <c r="C146" s="33" t="s">
        <v>239</v>
      </c>
      <c r="D146" s="56" t="s">
        <v>460</v>
      </c>
      <c r="E146" s="56" t="s">
        <v>461</v>
      </c>
      <c r="F146" s="56" t="s">
        <v>462</v>
      </c>
      <c r="G146" s="56" t="s">
        <v>463</v>
      </c>
      <c r="H146" s="56" t="s">
        <v>240</v>
      </c>
    </row>
    <row r="147" spans="1:8" ht="92.25" customHeight="1" x14ac:dyDescent="0.25">
      <c r="A147" s="39" t="s">
        <v>241</v>
      </c>
      <c r="B147" s="37" t="s">
        <v>242</v>
      </c>
      <c r="C147" s="33" t="s">
        <v>397</v>
      </c>
      <c r="D147" s="56" t="s">
        <v>489</v>
      </c>
      <c r="E147" s="56" t="s">
        <v>489</v>
      </c>
      <c r="F147" s="56" t="s">
        <v>489</v>
      </c>
      <c r="G147" s="56" t="s">
        <v>489</v>
      </c>
      <c r="H147" s="56" t="s">
        <v>489</v>
      </c>
    </row>
    <row r="148" spans="1:8" ht="49.5" customHeight="1" x14ac:dyDescent="0.25">
      <c r="A148" s="119" t="s">
        <v>243</v>
      </c>
      <c r="B148" s="121" t="s">
        <v>398</v>
      </c>
      <c r="C148" s="68" t="s">
        <v>244</v>
      </c>
      <c r="D148" s="77" t="s">
        <v>336</v>
      </c>
      <c r="E148" s="77" t="s">
        <v>337</v>
      </c>
      <c r="F148" s="77" t="s">
        <v>464</v>
      </c>
      <c r="G148" s="77" t="s">
        <v>465</v>
      </c>
      <c r="H148" s="77" t="s">
        <v>466</v>
      </c>
    </row>
    <row r="149" spans="1:8" ht="51" customHeight="1" x14ac:dyDescent="0.25">
      <c r="A149" s="139"/>
      <c r="B149" s="121"/>
      <c r="C149" s="68" t="s">
        <v>245</v>
      </c>
      <c r="D149" s="77" t="s">
        <v>338</v>
      </c>
      <c r="E149" s="77" t="s">
        <v>339</v>
      </c>
      <c r="F149" s="77" t="s">
        <v>468</v>
      </c>
      <c r="G149" s="77" t="s">
        <v>468</v>
      </c>
      <c r="H149" s="77" t="s">
        <v>467</v>
      </c>
    </row>
    <row r="150" spans="1:8" ht="51" customHeight="1" x14ac:dyDescent="0.25">
      <c r="A150" s="120"/>
      <c r="B150" s="121"/>
      <c r="C150" s="68" t="s">
        <v>246</v>
      </c>
      <c r="D150" s="82">
        <v>36</v>
      </c>
      <c r="E150" s="82">
        <v>37</v>
      </c>
      <c r="F150" s="82">
        <v>38</v>
      </c>
      <c r="G150" s="82">
        <v>38</v>
      </c>
      <c r="H150" s="82" t="s">
        <v>469</v>
      </c>
    </row>
    <row r="151" spans="1:8" ht="103.5" customHeight="1" x14ac:dyDescent="0.25">
      <c r="A151" s="39" t="s">
        <v>247</v>
      </c>
      <c r="B151" s="37" t="s">
        <v>248</v>
      </c>
      <c r="C151" s="33" t="s">
        <v>249</v>
      </c>
      <c r="D151" s="55">
        <v>3.7</v>
      </c>
      <c r="E151" s="55">
        <v>3.6</v>
      </c>
      <c r="F151" s="55">
        <v>3.5</v>
      </c>
      <c r="G151" s="55">
        <v>3.5</v>
      </c>
      <c r="H151" s="55" t="s">
        <v>434</v>
      </c>
    </row>
    <row r="152" spans="1:8" ht="47.25" x14ac:dyDescent="0.25">
      <c r="A152" s="123" t="s">
        <v>250</v>
      </c>
      <c r="B152" s="124" t="s">
        <v>251</v>
      </c>
      <c r="C152" s="33" t="s">
        <v>252</v>
      </c>
      <c r="D152" s="55" t="s">
        <v>253</v>
      </c>
      <c r="E152" s="55" t="s">
        <v>254</v>
      </c>
      <c r="F152" s="55" t="s">
        <v>470</v>
      </c>
      <c r="G152" s="55" t="s">
        <v>471</v>
      </c>
      <c r="H152" s="55" t="s">
        <v>472</v>
      </c>
    </row>
    <row r="153" spans="1:8" ht="30" customHeight="1" x14ac:dyDescent="0.25">
      <c r="A153" s="123"/>
      <c r="B153" s="124"/>
      <c r="C153" s="33" t="s">
        <v>255</v>
      </c>
      <c r="D153" s="55" t="s">
        <v>340</v>
      </c>
      <c r="E153" s="55" t="s">
        <v>474</v>
      </c>
      <c r="F153" s="55" t="s">
        <v>474</v>
      </c>
      <c r="G153" s="55" t="s">
        <v>474</v>
      </c>
      <c r="H153" s="55" t="s">
        <v>473</v>
      </c>
    </row>
    <row r="154" spans="1:8" ht="93" customHeight="1" x14ac:dyDescent="0.25">
      <c r="A154" s="39" t="s">
        <v>256</v>
      </c>
      <c r="B154" s="37" t="s">
        <v>399</v>
      </c>
      <c r="C154" s="33" t="s">
        <v>257</v>
      </c>
      <c r="D154" s="66">
        <v>1370</v>
      </c>
      <c r="E154" s="66">
        <v>1365</v>
      </c>
      <c r="F154" s="66">
        <v>1350</v>
      </c>
      <c r="G154" s="66">
        <v>1350</v>
      </c>
      <c r="H154" s="66" t="s">
        <v>475</v>
      </c>
    </row>
    <row r="155" spans="1:8" ht="63.75" customHeight="1" x14ac:dyDescent="0.25">
      <c r="A155" s="39" t="s">
        <v>258</v>
      </c>
      <c r="B155" s="37" t="s">
        <v>259</v>
      </c>
      <c r="C155" s="33" t="s">
        <v>260</v>
      </c>
      <c r="D155" s="66">
        <v>1681</v>
      </c>
      <c r="E155" s="66">
        <v>1500</v>
      </c>
      <c r="F155" s="66">
        <v>1550</v>
      </c>
      <c r="G155" s="66">
        <v>1550</v>
      </c>
      <c r="H155" s="66" t="s">
        <v>476</v>
      </c>
    </row>
    <row r="156" spans="1:8" ht="96.75" customHeight="1" x14ac:dyDescent="0.25">
      <c r="A156" s="79" t="s">
        <v>261</v>
      </c>
      <c r="B156" s="80" t="s">
        <v>400</v>
      </c>
      <c r="C156" s="68" t="s">
        <v>262</v>
      </c>
      <c r="D156" s="82">
        <v>100</v>
      </c>
      <c r="E156" s="82">
        <v>100</v>
      </c>
      <c r="F156" s="82">
        <v>100</v>
      </c>
      <c r="G156" s="82">
        <v>100</v>
      </c>
      <c r="H156" s="82">
        <v>100</v>
      </c>
    </row>
    <row r="157" spans="1:8" ht="47.25" x14ac:dyDescent="0.25">
      <c r="A157" s="39" t="s">
        <v>263</v>
      </c>
      <c r="B157" s="37" t="s">
        <v>264</v>
      </c>
      <c r="C157" s="33" t="s">
        <v>265</v>
      </c>
      <c r="D157" s="60">
        <v>100</v>
      </c>
      <c r="E157" s="60">
        <v>100</v>
      </c>
      <c r="F157" s="60">
        <v>100</v>
      </c>
      <c r="G157" s="60">
        <v>100</v>
      </c>
      <c r="H157" s="60">
        <v>100</v>
      </c>
    </row>
    <row r="158" spans="1:8" ht="97.5" customHeight="1" x14ac:dyDescent="0.25">
      <c r="A158" s="39" t="s">
        <v>266</v>
      </c>
      <c r="B158" s="37" t="s">
        <v>267</v>
      </c>
      <c r="C158" s="33" t="s">
        <v>268</v>
      </c>
      <c r="D158" s="60">
        <v>100</v>
      </c>
      <c r="E158" s="60">
        <v>100</v>
      </c>
      <c r="F158" s="60">
        <v>100</v>
      </c>
      <c r="G158" s="60">
        <v>100</v>
      </c>
      <c r="H158" s="60">
        <v>100</v>
      </c>
    </row>
    <row r="159" spans="1:8" ht="112.5" customHeight="1" x14ac:dyDescent="0.25">
      <c r="A159" s="39" t="s">
        <v>269</v>
      </c>
      <c r="B159" s="37" t="s">
        <v>270</v>
      </c>
      <c r="C159" s="33" t="s">
        <v>271</v>
      </c>
      <c r="D159" s="60">
        <v>45.33</v>
      </c>
      <c r="E159" s="60">
        <v>50</v>
      </c>
      <c r="F159" s="60">
        <v>50</v>
      </c>
      <c r="G159" s="60">
        <v>50</v>
      </c>
      <c r="H159" s="60">
        <v>50</v>
      </c>
    </row>
    <row r="160" spans="1:8" ht="48.75" customHeight="1" x14ac:dyDescent="0.25">
      <c r="A160" s="125" t="s">
        <v>272</v>
      </c>
      <c r="B160" s="127" t="s">
        <v>273</v>
      </c>
      <c r="C160" s="33" t="s">
        <v>274</v>
      </c>
      <c r="D160" s="60">
        <v>100</v>
      </c>
      <c r="E160" s="60">
        <v>100</v>
      </c>
      <c r="F160" s="60">
        <v>100</v>
      </c>
      <c r="G160" s="60">
        <v>100</v>
      </c>
      <c r="H160" s="60">
        <v>100</v>
      </c>
    </row>
    <row r="161" spans="1:9" ht="68.25" customHeight="1" x14ac:dyDescent="0.25">
      <c r="A161" s="126"/>
      <c r="B161" s="128"/>
      <c r="C161" s="33" t="s">
        <v>275</v>
      </c>
      <c r="D161" s="60">
        <v>100</v>
      </c>
      <c r="E161" s="60">
        <v>100</v>
      </c>
      <c r="F161" s="60">
        <v>100</v>
      </c>
      <c r="G161" s="60">
        <v>100</v>
      </c>
      <c r="H161" s="60">
        <v>100</v>
      </c>
    </row>
    <row r="162" spans="1:9" ht="62.25" customHeight="1" x14ac:dyDescent="0.25">
      <c r="A162" s="59" t="s">
        <v>276</v>
      </c>
      <c r="B162" s="38" t="s">
        <v>277</v>
      </c>
      <c r="C162" s="33" t="s">
        <v>278</v>
      </c>
      <c r="D162" s="63">
        <v>50354</v>
      </c>
      <c r="E162" s="63">
        <v>20000</v>
      </c>
      <c r="F162" s="63">
        <v>20000</v>
      </c>
      <c r="G162" s="63">
        <v>20000</v>
      </c>
      <c r="H162" s="63">
        <v>20000</v>
      </c>
    </row>
    <row r="163" spans="1:9" ht="78.75" customHeight="1" x14ac:dyDescent="0.25">
      <c r="A163" s="79" t="s">
        <v>279</v>
      </c>
      <c r="B163" s="80" t="s">
        <v>401</v>
      </c>
      <c r="C163" s="68" t="s">
        <v>477</v>
      </c>
      <c r="D163" s="78">
        <v>535.29999999999995</v>
      </c>
      <c r="E163" s="78">
        <v>535</v>
      </c>
      <c r="F163" s="78">
        <v>560</v>
      </c>
      <c r="G163" s="78">
        <v>585</v>
      </c>
      <c r="H163" s="78">
        <v>615</v>
      </c>
    </row>
    <row r="164" spans="1:9" ht="78.75" customHeight="1" x14ac:dyDescent="0.25">
      <c r="A164" s="39" t="s">
        <v>280</v>
      </c>
      <c r="B164" s="33" t="s">
        <v>281</v>
      </c>
      <c r="C164" s="33" t="s">
        <v>282</v>
      </c>
      <c r="D164" s="65">
        <v>103.7</v>
      </c>
      <c r="E164" s="64">
        <v>102</v>
      </c>
      <c r="F164" s="64">
        <v>100.5</v>
      </c>
      <c r="G164" s="64">
        <v>100</v>
      </c>
      <c r="H164" s="64">
        <v>102</v>
      </c>
    </row>
    <row r="165" spans="1:9" ht="57" customHeight="1" x14ac:dyDescent="0.25">
      <c r="A165" s="39" t="s">
        <v>283</v>
      </c>
      <c r="B165" s="33" t="s">
        <v>284</v>
      </c>
      <c r="C165" s="33" t="s">
        <v>480</v>
      </c>
      <c r="D165" s="65">
        <v>26.5</v>
      </c>
      <c r="E165" s="64">
        <v>27</v>
      </c>
      <c r="F165" s="64">
        <v>28.5</v>
      </c>
      <c r="G165" s="64">
        <v>29.9</v>
      </c>
      <c r="H165" s="64">
        <v>31</v>
      </c>
    </row>
    <row r="166" spans="1:9" ht="66" customHeight="1" x14ac:dyDescent="0.25">
      <c r="A166" s="39" t="s">
        <v>285</v>
      </c>
      <c r="B166" s="33" t="s">
        <v>286</v>
      </c>
      <c r="C166" s="33" t="s">
        <v>479</v>
      </c>
      <c r="D166" s="65">
        <v>10.4</v>
      </c>
      <c r="E166" s="64">
        <v>11</v>
      </c>
      <c r="F166" s="64">
        <v>14</v>
      </c>
      <c r="G166" s="64">
        <v>14.5</v>
      </c>
      <c r="H166" s="64">
        <v>15</v>
      </c>
    </row>
    <row r="167" spans="1:9" ht="41.25" customHeight="1" x14ac:dyDescent="0.25">
      <c r="A167" s="39" t="s">
        <v>287</v>
      </c>
      <c r="B167" s="33" t="s">
        <v>288</v>
      </c>
      <c r="C167" s="33" t="s">
        <v>289</v>
      </c>
      <c r="D167" s="66">
        <v>2670</v>
      </c>
      <c r="E167" s="67">
        <v>2700</v>
      </c>
      <c r="F167" s="67">
        <v>2750</v>
      </c>
      <c r="G167" s="67">
        <v>2800</v>
      </c>
      <c r="H167" s="67">
        <v>2800</v>
      </c>
    </row>
    <row r="168" spans="1:9" ht="86.25" customHeight="1" x14ac:dyDescent="0.25">
      <c r="A168" s="39" t="s">
        <v>290</v>
      </c>
      <c r="B168" s="33" t="s">
        <v>291</v>
      </c>
      <c r="C168" s="33" t="s">
        <v>478</v>
      </c>
      <c r="D168" s="65">
        <v>100.2</v>
      </c>
      <c r="E168" s="64">
        <v>105</v>
      </c>
      <c r="F168" s="64">
        <v>108</v>
      </c>
      <c r="G168" s="64">
        <v>112</v>
      </c>
      <c r="H168" s="64">
        <v>115</v>
      </c>
    </row>
    <row r="169" spans="1:9" ht="61.5" customHeight="1" x14ac:dyDescent="0.25">
      <c r="A169" s="39" t="s">
        <v>292</v>
      </c>
      <c r="B169" s="33" t="s">
        <v>293</v>
      </c>
      <c r="C169" s="33" t="s">
        <v>481</v>
      </c>
      <c r="D169" s="65">
        <v>14.6</v>
      </c>
      <c r="E169" s="64">
        <v>14.8</v>
      </c>
      <c r="F169" s="64">
        <v>15</v>
      </c>
      <c r="G169" s="64">
        <v>15.2</v>
      </c>
      <c r="H169" s="64">
        <v>15.4</v>
      </c>
    </row>
    <row r="170" spans="1:9" ht="110.25" x14ac:dyDescent="0.25">
      <c r="A170" s="39" t="s">
        <v>294</v>
      </c>
      <c r="B170" s="33" t="s">
        <v>295</v>
      </c>
      <c r="C170" s="33" t="s">
        <v>482</v>
      </c>
      <c r="D170" s="65">
        <v>1864.9</v>
      </c>
      <c r="E170" s="65">
        <v>1900</v>
      </c>
      <c r="F170" s="65">
        <v>2000</v>
      </c>
      <c r="G170" s="65">
        <v>2100</v>
      </c>
      <c r="H170" s="65">
        <v>2200</v>
      </c>
    </row>
    <row r="171" spans="1:9" ht="48.75" customHeight="1" x14ac:dyDescent="0.25">
      <c r="A171" s="125" t="s">
        <v>296</v>
      </c>
      <c r="B171" s="127" t="s">
        <v>297</v>
      </c>
      <c r="C171" s="33" t="s">
        <v>298</v>
      </c>
      <c r="D171" s="65">
        <v>3655</v>
      </c>
      <c r="E171" s="65">
        <v>3750</v>
      </c>
      <c r="F171" s="65">
        <v>3850</v>
      </c>
      <c r="G171" s="65">
        <v>3950</v>
      </c>
      <c r="H171" s="65">
        <v>4100</v>
      </c>
    </row>
    <row r="172" spans="1:9" ht="54.75" customHeight="1" x14ac:dyDescent="0.25">
      <c r="A172" s="126"/>
      <c r="B172" s="128"/>
      <c r="C172" s="33" t="s">
        <v>402</v>
      </c>
      <c r="D172" s="66">
        <v>173</v>
      </c>
      <c r="E172" s="51" t="s">
        <v>432</v>
      </c>
      <c r="F172" s="51" t="s">
        <v>431</v>
      </c>
      <c r="G172" s="51" t="s">
        <v>431</v>
      </c>
      <c r="H172" s="51" t="s">
        <v>431</v>
      </c>
    </row>
    <row r="173" spans="1:9" ht="63.75" customHeight="1" x14ac:dyDescent="0.25">
      <c r="A173" s="119" t="s">
        <v>299</v>
      </c>
      <c r="B173" s="121" t="s">
        <v>300</v>
      </c>
      <c r="C173" s="68" t="s">
        <v>301</v>
      </c>
      <c r="D173" s="82">
        <v>13</v>
      </c>
      <c r="E173" s="82">
        <v>13.2</v>
      </c>
      <c r="F173" s="82">
        <v>13.4</v>
      </c>
      <c r="G173" s="82">
        <v>13.6</v>
      </c>
      <c r="H173" s="82">
        <v>13.8</v>
      </c>
      <c r="I173" s="8"/>
    </row>
    <row r="174" spans="1:9" ht="85.5" customHeight="1" x14ac:dyDescent="0.25">
      <c r="A174" s="120"/>
      <c r="B174" s="121"/>
      <c r="C174" s="68" t="s">
        <v>302</v>
      </c>
      <c r="D174" s="83">
        <v>1045</v>
      </c>
      <c r="E174" s="83">
        <v>1050</v>
      </c>
      <c r="F174" s="83">
        <v>1055</v>
      </c>
      <c r="G174" s="83">
        <v>1060</v>
      </c>
      <c r="H174" s="83">
        <v>1065</v>
      </c>
      <c r="I174" s="8"/>
    </row>
    <row r="175" spans="1:9" s="6" customFormat="1" ht="47.25" x14ac:dyDescent="0.25">
      <c r="A175" s="40" t="s">
        <v>303</v>
      </c>
      <c r="B175" s="29" t="s">
        <v>304</v>
      </c>
      <c r="C175" s="30" t="s">
        <v>305</v>
      </c>
      <c r="D175" s="60">
        <v>8.6999999999999993</v>
      </c>
      <c r="E175" s="60">
        <v>8.8000000000000007</v>
      </c>
      <c r="F175" s="60">
        <v>8.9</v>
      </c>
      <c r="G175" s="60">
        <v>9</v>
      </c>
      <c r="H175" s="60">
        <v>9.1</v>
      </c>
      <c r="I175" s="9"/>
    </row>
    <row r="176" spans="1:9" s="6" customFormat="1" ht="47.25" x14ac:dyDescent="0.25">
      <c r="A176" s="40" t="s">
        <v>306</v>
      </c>
      <c r="B176" s="29" t="s">
        <v>307</v>
      </c>
      <c r="C176" s="30" t="s">
        <v>308</v>
      </c>
      <c r="D176" s="60">
        <v>4.3</v>
      </c>
      <c r="E176" s="60">
        <v>4.4000000000000004</v>
      </c>
      <c r="F176" s="60">
        <v>4.5</v>
      </c>
      <c r="G176" s="60">
        <v>4.5999999999999996</v>
      </c>
      <c r="H176" s="60">
        <v>4.7</v>
      </c>
      <c r="I176" s="9"/>
    </row>
    <row r="177" spans="1:9" s="6" customFormat="1" ht="99" customHeight="1" x14ac:dyDescent="0.25">
      <c r="A177" s="84" t="s">
        <v>309</v>
      </c>
      <c r="B177" s="85" t="s">
        <v>403</v>
      </c>
      <c r="C177" s="68" t="s">
        <v>483</v>
      </c>
      <c r="D177" s="82" t="s">
        <v>324</v>
      </c>
      <c r="E177" s="82">
        <v>9</v>
      </c>
      <c r="F177" s="82">
        <v>12</v>
      </c>
      <c r="G177" s="82">
        <v>15</v>
      </c>
      <c r="H177" s="82">
        <v>20</v>
      </c>
      <c r="I177" s="9"/>
    </row>
    <row r="178" spans="1:9" s="6" customFormat="1" ht="47.25" x14ac:dyDescent="0.25">
      <c r="A178" s="40" t="s">
        <v>310</v>
      </c>
      <c r="B178" s="29" t="s">
        <v>311</v>
      </c>
      <c r="C178" s="30" t="s">
        <v>358</v>
      </c>
      <c r="D178" s="63">
        <v>254</v>
      </c>
      <c r="E178" s="62">
        <v>245</v>
      </c>
      <c r="F178" s="63">
        <v>50</v>
      </c>
      <c r="G178" s="63">
        <v>50</v>
      </c>
      <c r="H178" s="63">
        <v>50</v>
      </c>
      <c r="I178" s="9"/>
    </row>
    <row r="179" spans="1:9" s="6" customFormat="1" ht="47.25" x14ac:dyDescent="0.25">
      <c r="A179" s="40" t="s">
        <v>312</v>
      </c>
      <c r="B179" s="29" t="s">
        <v>313</v>
      </c>
      <c r="C179" s="30" t="s">
        <v>404</v>
      </c>
      <c r="D179" s="63">
        <v>2</v>
      </c>
      <c r="E179" s="62">
        <v>1</v>
      </c>
      <c r="F179" s="63" t="s">
        <v>324</v>
      </c>
      <c r="G179" s="63" t="s">
        <v>324</v>
      </c>
      <c r="H179" s="63" t="s">
        <v>324</v>
      </c>
      <c r="I179" s="9"/>
    </row>
    <row r="180" spans="1:9" s="27" customFormat="1" ht="84" customHeight="1" x14ac:dyDescent="0.25">
      <c r="A180" s="79" t="s">
        <v>405</v>
      </c>
      <c r="B180" s="80" t="s">
        <v>406</v>
      </c>
      <c r="C180" s="68" t="s">
        <v>184</v>
      </c>
      <c r="D180" s="70" t="s">
        <v>425</v>
      </c>
      <c r="E180" s="70">
        <v>70</v>
      </c>
      <c r="F180" s="70">
        <v>70</v>
      </c>
      <c r="G180" s="70">
        <v>70</v>
      </c>
      <c r="H180" s="70">
        <v>70</v>
      </c>
      <c r="I180" s="26"/>
    </row>
    <row r="181" spans="1:9" s="25" customFormat="1" ht="126" x14ac:dyDescent="0.25">
      <c r="A181" s="40" t="s">
        <v>407</v>
      </c>
      <c r="B181" s="29" t="s">
        <v>183</v>
      </c>
      <c r="C181" s="30" t="s">
        <v>484</v>
      </c>
      <c r="D181" s="43" t="s">
        <v>485</v>
      </c>
      <c r="E181" s="43">
        <v>1300</v>
      </c>
      <c r="F181" s="43">
        <v>1400</v>
      </c>
      <c r="G181" s="43">
        <v>1450</v>
      </c>
      <c r="H181" s="43">
        <v>1480</v>
      </c>
      <c r="I181" s="24"/>
    </row>
    <row r="182" spans="1:9" s="25" customFormat="1" ht="87" customHeight="1" x14ac:dyDescent="0.25">
      <c r="A182" s="132" t="s">
        <v>408</v>
      </c>
      <c r="B182" s="129" t="s">
        <v>409</v>
      </c>
      <c r="C182" s="30" t="s">
        <v>410</v>
      </c>
      <c r="D182" s="43" t="s">
        <v>419</v>
      </c>
      <c r="E182" s="43">
        <v>28.6</v>
      </c>
      <c r="F182" s="43">
        <v>41.3</v>
      </c>
      <c r="G182" s="43">
        <v>63.5</v>
      </c>
      <c r="H182" s="43">
        <v>87.3</v>
      </c>
      <c r="I182" s="24"/>
    </row>
    <row r="183" spans="1:9" s="25" customFormat="1" ht="101.25" customHeight="1" x14ac:dyDescent="0.25">
      <c r="A183" s="133"/>
      <c r="B183" s="130"/>
      <c r="C183" s="30" t="s">
        <v>411</v>
      </c>
      <c r="D183" s="43" t="s">
        <v>426</v>
      </c>
      <c r="E183" s="43">
        <v>100</v>
      </c>
      <c r="F183" s="43">
        <v>100</v>
      </c>
      <c r="G183" s="43">
        <v>100</v>
      </c>
      <c r="H183" s="43">
        <v>100</v>
      </c>
      <c r="I183" s="24"/>
    </row>
    <row r="184" spans="1:9" s="6" customFormat="1" ht="47.25" customHeight="1" x14ac:dyDescent="0.25">
      <c r="A184" s="134"/>
      <c r="B184" s="131"/>
      <c r="C184" s="30" t="s">
        <v>412</v>
      </c>
      <c r="D184" s="60" t="s">
        <v>324</v>
      </c>
      <c r="E184" s="43">
        <v>30</v>
      </c>
      <c r="F184" s="60">
        <v>60</v>
      </c>
      <c r="G184" s="60">
        <v>100</v>
      </c>
      <c r="H184" s="60">
        <v>100</v>
      </c>
      <c r="I184" s="9"/>
    </row>
    <row r="185" spans="1:9" s="6" customFormat="1" ht="15.75" x14ac:dyDescent="0.25">
      <c r="A185" s="19"/>
      <c r="B185" s="20"/>
      <c r="C185" s="21"/>
      <c r="D185" s="22"/>
      <c r="E185" s="23"/>
      <c r="F185" s="22"/>
      <c r="G185" s="22"/>
      <c r="H185" s="22"/>
      <c r="I185" s="9"/>
    </row>
    <row r="186" spans="1:9" ht="14.25" customHeight="1" x14ac:dyDescent="0.25">
      <c r="A186" s="135" t="s">
        <v>430</v>
      </c>
      <c r="B186" s="135"/>
      <c r="C186" s="135"/>
      <c r="D186" s="135"/>
      <c r="E186" s="135"/>
      <c r="F186" s="135"/>
      <c r="G186" s="135"/>
      <c r="H186" s="135"/>
    </row>
    <row r="187" spans="1:9" ht="14.25" customHeight="1" x14ac:dyDescent="0.25">
      <c r="A187" s="135" t="s">
        <v>427</v>
      </c>
      <c r="B187" s="135"/>
      <c r="C187" s="135"/>
      <c r="D187" s="135"/>
      <c r="E187" s="135"/>
      <c r="F187" s="135"/>
      <c r="G187" s="135"/>
      <c r="H187" s="135"/>
    </row>
    <row r="188" spans="1:9" s="6" customFormat="1" ht="15.75" x14ac:dyDescent="0.25">
      <c r="A188" s="19"/>
      <c r="B188" s="20"/>
      <c r="C188" s="21"/>
      <c r="D188" s="22"/>
      <c r="E188" s="23"/>
      <c r="F188" s="22"/>
      <c r="G188" s="22"/>
      <c r="H188" s="22"/>
      <c r="I188" s="9"/>
    </row>
    <row r="189" spans="1:9" x14ac:dyDescent="0.25">
      <c r="A189" s="11"/>
      <c r="B189" s="12"/>
      <c r="C189" s="13"/>
      <c r="D189" s="13"/>
      <c r="E189" s="14"/>
      <c r="F189" s="15"/>
      <c r="G189" s="15"/>
      <c r="H189" s="16"/>
    </row>
    <row r="190" spans="1:9" ht="14.25" customHeight="1" x14ac:dyDescent="0.25">
      <c r="A190" s="122"/>
      <c r="B190" s="122"/>
      <c r="C190" s="122"/>
      <c r="D190" s="122"/>
      <c r="E190" s="122"/>
      <c r="F190" s="122"/>
      <c r="G190" s="122"/>
      <c r="H190" s="122"/>
    </row>
    <row r="191" spans="1:9" x14ac:dyDescent="0.25">
      <c r="A191" s="17"/>
      <c r="B191" s="18"/>
      <c r="C191" s="15"/>
      <c r="D191" s="15"/>
      <c r="E191" s="14"/>
      <c r="F191" s="15"/>
      <c r="G191" s="15"/>
      <c r="H191" s="16"/>
    </row>
  </sheetData>
  <mergeCells count="103">
    <mergeCell ref="A1:H1"/>
    <mergeCell ref="A9:A10"/>
    <mergeCell ref="B9:B10"/>
    <mergeCell ref="A11:A13"/>
    <mergeCell ref="B11:B13"/>
    <mergeCell ref="A15:A17"/>
    <mergeCell ref="B15:B17"/>
    <mergeCell ref="A18:A20"/>
    <mergeCell ref="B18:B20"/>
    <mergeCell ref="A2:H2"/>
    <mergeCell ref="A3:A4"/>
    <mergeCell ref="B3:B4"/>
    <mergeCell ref="C3:C4"/>
    <mergeCell ref="D3:D4"/>
    <mergeCell ref="E3:E4"/>
    <mergeCell ref="F3:H3"/>
    <mergeCell ref="A5:A8"/>
    <mergeCell ref="B5:B8"/>
    <mergeCell ref="A22:A24"/>
    <mergeCell ref="B22:B24"/>
    <mergeCell ref="A31:A32"/>
    <mergeCell ref="B31:B32"/>
    <mergeCell ref="A33:A34"/>
    <mergeCell ref="B33:B34"/>
    <mergeCell ref="A35:A36"/>
    <mergeCell ref="B35:B36"/>
    <mergeCell ref="A25:A26"/>
    <mergeCell ref="B25:B26"/>
    <mergeCell ref="A27:A28"/>
    <mergeCell ref="B27:B28"/>
    <mergeCell ref="A29:A30"/>
    <mergeCell ref="B29:B30"/>
    <mergeCell ref="A50:A52"/>
    <mergeCell ref="B50:B52"/>
    <mergeCell ref="A53:A54"/>
    <mergeCell ref="B53:B54"/>
    <mergeCell ref="A56:A57"/>
    <mergeCell ref="B56:B57"/>
    <mergeCell ref="A38:A39"/>
    <mergeCell ref="B38:B39"/>
    <mergeCell ref="A70:A71"/>
    <mergeCell ref="B70:B71"/>
    <mergeCell ref="A75:A76"/>
    <mergeCell ref="B75:B76"/>
    <mergeCell ref="A62:A63"/>
    <mergeCell ref="B62:B63"/>
    <mergeCell ref="A64:A65"/>
    <mergeCell ref="B64:B65"/>
    <mergeCell ref="A66:A67"/>
    <mergeCell ref="B66:B67"/>
    <mergeCell ref="A87:A88"/>
    <mergeCell ref="B87:B88"/>
    <mergeCell ref="A78:A79"/>
    <mergeCell ref="B78:B79"/>
    <mergeCell ref="A82:A83"/>
    <mergeCell ref="B82:B83"/>
    <mergeCell ref="A84:A85"/>
    <mergeCell ref="B84:B85"/>
    <mergeCell ref="A90:A94"/>
    <mergeCell ref="B90:B94"/>
    <mergeCell ref="A95:A97"/>
    <mergeCell ref="B95:B97"/>
    <mergeCell ref="A98:A99"/>
    <mergeCell ref="B98:B99"/>
    <mergeCell ref="A101:A103"/>
    <mergeCell ref="B101:B103"/>
    <mergeCell ref="A104:A105"/>
    <mergeCell ref="B104:B105"/>
    <mergeCell ref="A126:A127"/>
    <mergeCell ref="B126:B127"/>
    <mergeCell ref="A106:A107"/>
    <mergeCell ref="B106:B107"/>
    <mergeCell ref="A108:A109"/>
    <mergeCell ref="B108:B109"/>
    <mergeCell ref="A115:A116"/>
    <mergeCell ref="B115:B116"/>
    <mergeCell ref="A134:A135"/>
    <mergeCell ref="B134:B135"/>
    <mergeCell ref="A136:A137"/>
    <mergeCell ref="B136:B137"/>
    <mergeCell ref="A128:A132"/>
    <mergeCell ref="B128:B132"/>
    <mergeCell ref="A142:A143"/>
    <mergeCell ref="B142:B143"/>
    <mergeCell ref="A145:A146"/>
    <mergeCell ref="B145:B146"/>
    <mergeCell ref="A148:A150"/>
    <mergeCell ref="B148:B150"/>
    <mergeCell ref="A140:A141"/>
    <mergeCell ref="B140:B141"/>
    <mergeCell ref="A173:A174"/>
    <mergeCell ref="B173:B174"/>
    <mergeCell ref="A190:H190"/>
    <mergeCell ref="A152:A153"/>
    <mergeCell ref="B152:B153"/>
    <mergeCell ref="A160:A161"/>
    <mergeCell ref="B160:B161"/>
    <mergeCell ref="A171:A172"/>
    <mergeCell ref="B171:B172"/>
    <mergeCell ref="B182:B184"/>
    <mergeCell ref="A182:A184"/>
    <mergeCell ref="A186:H186"/>
    <mergeCell ref="A187:H187"/>
  </mergeCells>
  <hyperlinks>
    <hyperlink ref="D121" location="P773" display="P773"/>
  </hyperlinks>
  <pageMargins left="0.51181102362204722" right="0.31496062992125984" top="0.35433070866141736" bottom="0.35433070866141736" header="0.11811023622047245" footer="0.11811023622047245"/>
  <pageSetup paperSize="9" scale="59" fitToHeight="0" orientation="portrait" r:id="rId1"/>
  <rowBreaks count="6" manualBreakCount="6">
    <brk id="24" max="7" man="1"/>
    <brk id="61" max="7" man="1"/>
    <brk id="89" max="7" man="1"/>
    <brk id="135" max="7" man="1"/>
    <brk id="155" max="7" man="1"/>
    <brk id="17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Финансирование</vt:lpstr>
      <vt:lpstr>Показатели</vt:lpstr>
      <vt:lpstr>Показатели!Заголовки_для_печати</vt:lpstr>
      <vt:lpstr>Финансирование!Заголовки_для_печати</vt:lpstr>
      <vt:lpstr>Показатели!Область_печати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karaseva</dc:creator>
  <cp:lastModifiedBy>Хохлова Анна Юрьевна</cp:lastModifiedBy>
  <cp:lastPrinted>2019-10-08T12:39:36Z</cp:lastPrinted>
  <dcterms:created xsi:type="dcterms:W3CDTF">2018-10-05T06:08:59Z</dcterms:created>
  <dcterms:modified xsi:type="dcterms:W3CDTF">2019-10-08T12:39:11Z</dcterms:modified>
</cp:coreProperties>
</file>