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5" yWindow="360" windowWidth="12555" windowHeight="10830"/>
  </bookViews>
  <sheets>
    <sheet name="Доходы областного бюджета " sheetId="1" r:id="rId1"/>
  </sheets>
  <definedNames>
    <definedName name="_xlnm.Print_Area" localSheetId="0">'Доходы областного бюджета '!$A$1:$G$46</definedName>
  </definedNames>
  <calcPr calcId="145621"/>
</workbook>
</file>

<file path=xl/calcChain.xml><?xml version="1.0" encoding="utf-8"?>
<calcChain xmlns="http://schemas.openxmlformats.org/spreadsheetml/2006/main">
  <c r="D37" i="1" l="1"/>
  <c r="D36" i="1" s="1"/>
  <c r="E37" i="1"/>
  <c r="E36" i="1" s="1"/>
  <c r="F37" i="1"/>
  <c r="F36" i="1" s="1"/>
  <c r="G37" i="1"/>
  <c r="G36" i="1" s="1"/>
  <c r="D7" i="1" l="1"/>
  <c r="D9" i="1"/>
  <c r="D28" i="1"/>
  <c r="E28" i="1"/>
  <c r="F28" i="1"/>
  <c r="G28" i="1"/>
  <c r="D23" i="1"/>
  <c r="E23" i="1"/>
  <c r="F23" i="1"/>
  <c r="G23" i="1"/>
  <c r="D19" i="1"/>
  <c r="E19" i="1"/>
  <c r="F19" i="1"/>
  <c r="G19" i="1"/>
  <c r="D16" i="1"/>
  <c r="E16" i="1"/>
  <c r="F16" i="1"/>
  <c r="G16" i="1"/>
  <c r="D12" i="1"/>
  <c r="E12" i="1"/>
  <c r="F12" i="1"/>
  <c r="G12" i="1"/>
  <c r="E9" i="1"/>
  <c r="F9" i="1"/>
  <c r="G9" i="1"/>
  <c r="C13" i="1" l="1"/>
  <c r="D46" i="1" l="1"/>
  <c r="C28" i="1" l="1"/>
  <c r="C16" i="1"/>
  <c r="D8" i="1" l="1"/>
  <c r="C37" i="1" l="1"/>
  <c r="C36" i="1" s="1"/>
  <c r="C23" i="1" l="1"/>
  <c r="C19" i="1"/>
  <c r="C12" i="1"/>
  <c r="C9" i="1"/>
  <c r="F8" i="1" l="1"/>
  <c r="G8" i="1"/>
  <c r="E8" i="1"/>
  <c r="C8" i="1"/>
  <c r="C7" i="1"/>
  <c r="C46" i="1" s="1"/>
  <c r="G7" i="1"/>
  <c r="G46" i="1" s="1"/>
  <c r="F7" i="1"/>
  <c r="F46" i="1" s="1"/>
  <c r="E7" i="1"/>
  <c r="E46" i="1" s="1"/>
</calcChain>
</file>

<file path=xl/sharedStrings.xml><?xml version="1.0" encoding="utf-8"?>
<sst xmlns="http://schemas.openxmlformats.org/spreadsheetml/2006/main" count="85" uniqueCount="85">
  <si>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</si>
  <si>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</si>
  <si>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</si>
  <si>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</si>
  <si>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</si>
  <si>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</si>
  <si>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</si>
  <si>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</si>
  <si>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</si>
  <si>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</si>
  <si>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</si>
  <si>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</si>
  <si>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</si>
  <si>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</si>
  <si>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</si>
  <si>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</si>
  <si>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</si>
  <si>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</si>
  <si>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</si>
  <si>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</si>
  <si>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</si>
  <si>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</si>
  <si>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</si>
  <si>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</si>
  <si>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</si>
  <si>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</si>
  <si>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</si>
  <si>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</si>
  <si>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</si>
  <si>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</si>
  <si>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</si>
  <si>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</si>
  <si>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</si>
  <si>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</si>
  <si>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</si>
  <si>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</si>
  <si>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</si>
  <si>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</si>
  <si>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</si>
  <si>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</si>
  <si>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</si>
  <si>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</si>
  <si>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</si>
  <si>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</si>
  <si>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</si>
  <si>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</si>
  <si>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</si>
  <si>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</si>
  <si>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</si>
  <si>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</si>
  <si>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</si>
  <si>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</si>
  <si>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</si>
  <si>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</si>
  <si>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</si>
  <si>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</si>
  <si>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</si>
  <si>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</si>
  <si>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</si>
  <si>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</si>
  <si>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</si>
  <si>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</si>
  <si>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</si>
  <si>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</si>
  <si>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</si>
  <si>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</si>
  <si>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</si>
  <si>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</si>
  <si>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</si>
  <si>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</si>
  <si>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</si>
  <si>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</si>
  <si>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2020 год</t>
  </si>
  <si>
    <t>Единый сельскохозяйственный налог</t>
  </si>
  <si>
    <t>1 05 03000 01 0000 110</t>
  </si>
  <si>
    <t>2021 год</t>
  </si>
  <si>
    <t>Акцизы на алкогольную продукцию</t>
  </si>
  <si>
    <t>Акцизы на нефтепродукты</t>
  </si>
  <si>
    <t>НЕНАЛОГОВЫЕ ДОХОДЫ</t>
  </si>
  <si>
    <t>НАЛОГОВЫЕ ДОХОДЫ</t>
  </si>
  <si>
    <t>тыс. рублей</t>
  </si>
  <si>
    <t>ВСЕГО:</t>
  </si>
  <si>
    <t xml:space="preserve">2018 год (отчет) </t>
  </si>
  <si>
    <t xml:space="preserve">2019 год (оценка) 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</si>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</sst>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0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4" fontId="9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165" fontId="8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Zeros="0" tabSelected="1" view="pageBreakPreview" zoomScale="55" zoomScaleNormal="100" zoomScaleSheetLayoutView="55" workbookViewId="0">
      <selection activeCell="N23" sqref="N23"/>
    </sheetView>
  </sheetViews>
  <sheetFormatPr defaultRowHeight="15" x14ac:dyDescent="0.25"/>
  <cols>
    <col min="1" max="1" width="33.6640625" style="1" customWidth="1"/>
    <col min="2" max="2" width="78.5" style="1" customWidth="1"/>
    <col min="3" max="3" width="17.33203125" style="1" customWidth="1"/>
    <col min="4" max="4" width="18.6640625" style="1" customWidth="1"/>
    <col min="5" max="7" width="18.83203125" style="1" customWidth="1"/>
    <col min="8" max="16384" width="9.33203125" style="1"/>
  </cols>
  <sheetData>
    <row r="1" spans="1:7" ht="20.25" x14ac:dyDescent="0.3">
      <c r="A1" s="24" t="s">
        <v>71</v>
      </c>
      <c r="B1" s="24"/>
      <c r="C1" s="24"/>
      <c r="D1" s="24"/>
      <c r="E1" s="24"/>
      <c r="F1" s="24"/>
      <c r="G1" s="24"/>
    </row>
    <row r="3" spans="1:7" x14ac:dyDescent="0.25">
      <c r="G3" s="2" t="s">
        <v>80</v>
      </c>
    </row>
    <row r="4" spans="1:7" ht="21" customHeight="1" x14ac:dyDescent="0.25">
      <c r="A4" s="25" t="s">
        <v>28</v>
      </c>
      <c r="B4" s="25" t="s">
        <v>29</v>
      </c>
      <c r="C4" s="25" t="s">
        <v>82</v>
      </c>
      <c r="D4" s="25" t="s">
        <v>83</v>
      </c>
      <c r="E4" s="25" t="s">
        <v>31</v>
      </c>
      <c r="F4" s="25"/>
      <c r="G4" s="25"/>
    </row>
    <row r="5" spans="1:7" ht="23.25" customHeight="1" x14ac:dyDescent="0.25">
      <c r="A5" s="25"/>
      <c r="B5" s="25"/>
      <c r="C5" s="25"/>
      <c r="D5" s="25"/>
      <c r="E5" s="20" t="s">
        <v>72</v>
      </c>
      <c r="F5" s="20" t="s">
        <v>75</v>
      </c>
      <c r="G5" s="20" t="s">
        <v>84</v>
      </c>
    </row>
    <row r="6" spans="1:7" ht="12.7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ht="20.25" customHeight="1" x14ac:dyDescent="0.25">
      <c r="A7" s="13" t="s">
        <v>0</v>
      </c>
      <c r="B7" s="15" t="s">
        <v>58</v>
      </c>
      <c r="C7" s="22">
        <f>C9+C12+C16+C19+C23+C26+C27+C29+C30+C31+C32+C33+C34+C35</f>
        <v>67660757.599999994</v>
      </c>
      <c r="D7" s="22">
        <f>D9+D12+D16+D19+D23+D26+D27+D29+D30+D31+D32+D33+D34+D35</f>
        <v>68267373.943110004</v>
      </c>
      <c r="E7" s="14">
        <f>E9+E12+E16+E19+E23+E26+E27+E29+E30+E31+E32+E33+E34+E35</f>
        <v>73669099.004480675</v>
      </c>
      <c r="F7" s="14">
        <f>F9+F12+F16+F19+F23+F26+F27+F29+F30+F31+F32+F33+F34+F35</f>
        <v>81083145.600000009</v>
      </c>
      <c r="G7" s="14">
        <f>G9+G12+G16+G19+G23+G26+G27+G29+G30+G31+G32+G33+G34+G35</f>
        <v>84446405.700000018</v>
      </c>
    </row>
    <row r="8" spans="1:7" ht="20.25" customHeight="1" x14ac:dyDescent="0.25">
      <c r="A8" s="13"/>
      <c r="B8" s="15" t="s">
        <v>79</v>
      </c>
      <c r="C8" s="22">
        <f>C9+C12+C16+C19+C23+C26+C27</f>
        <v>66192964.299999997</v>
      </c>
      <c r="D8" s="14">
        <f t="shared" ref="D8:G8" si="0">D9+D12+D16+D19+D23+D26+D27</f>
        <v>67024976.600000001</v>
      </c>
      <c r="E8" s="14">
        <f t="shared" si="0"/>
        <v>72392527.504480675</v>
      </c>
      <c r="F8" s="14">
        <f t="shared" si="0"/>
        <v>79875248.600000009</v>
      </c>
      <c r="G8" s="14">
        <f t="shared" si="0"/>
        <v>83228526.500000015</v>
      </c>
    </row>
    <row r="9" spans="1:7" ht="20.25" customHeight="1" x14ac:dyDescent="0.25">
      <c r="A9" s="6" t="s">
        <v>33</v>
      </c>
      <c r="B9" s="5" t="s">
        <v>59</v>
      </c>
      <c r="C9" s="16">
        <f t="shared" ref="C9:G9" si="1">C10+C11</f>
        <v>43445068.5</v>
      </c>
      <c r="D9" s="16">
        <f t="shared" si="1"/>
        <v>43754965.299999997</v>
      </c>
      <c r="E9" s="16">
        <f t="shared" si="1"/>
        <v>47371961.900000006</v>
      </c>
      <c r="F9" s="16">
        <f t="shared" si="1"/>
        <v>50902945</v>
      </c>
      <c r="G9" s="16">
        <f t="shared" si="1"/>
        <v>53739781.899999999</v>
      </c>
    </row>
    <row r="10" spans="1:7" ht="19.5" customHeight="1" x14ac:dyDescent="0.25">
      <c r="A10" s="4" t="s">
        <v>1</v>
      </c>
      <c r="B10" s="5" t="s">
        <v>2</v>
      </c>
      <c r="C10" s="16">
        <v>21387530.199999999</v>
      </c>
      <c r="D10" s="11">
        <v>20771827.600000001</v>
      </c>
      <c r="E10" s="11">
        <v>22973015.800000001</v>
      </c>
      <c r="F10" s="11">
        <v>24806442.199999999</v>
      </c>
      <c r="G10" s="11">
        <v>25826874.100000001</v>
      </c>
    </row>
    <row r="11" spans="1:7" ht="19.5" customHeight="1" x14ac:dyDescent="0.25">
      <c r="A11" s="4" t="s">
        <v>3</v>
      </c>
      <c r="B11" s="5" t="s">
        <v>4</v>
      </c>
      <c r="C11" s="16">
        <v>22057538.300000001</v>
      </c>
      <c r="D11" s="11">
        <v>22983137.699999999</v>
      </c>
      <c r="E11" s="11">
        <v>24398946.100000001</v>
      </c>
      <c r="F11" s="11">
        <v>26096502.800000004</v>
      </c>
      <c r="G11" s="11">
        <v>27912907.799999997</v>
      </c>
    </row>
    <row r="12" spans="1:7" ht="50.25" customHeight="1" x14ac:dyDescent="0.25">
      <c r="A12" s="4" t="s">
        <v>34</v>
      </c>
      <c r="B12" s="21" t="s">
        <v>35</v>
      </c>
      <c r="C12" s="16">
        <f t="shared" ref="C12:G12" si="2">C13</f>
        <v>5767460.5</v>
      </c>
      <c r="D12" s="16">
        <f t="shared" si="2"/>
        <v>7392544.2000000002</v>
      </c>
      <c r="E12" s="16">
        <f t="shared" si="2"/>
        <v>9429670.8044806644</v>
      </c>
      <c r="F12" s="16">
        <f t="shared" si="2"/>
        <v>13070302.300000001</v>
      </c>
      <c r="G12" s="16">
        <f t="shared" si="2"/>
        <v>13105625.300000001</v>
      </c>
    </row>
    <row r="13" spans="1:7" ht="37.5" customHeight="1" x14ac:dyDescent="0.25">
      <c r="A13" s="4" t="s">
        <v>5</v>
      </c>
      <c r="B13" s="5" t="s">
        <v>6</v>
      </c>
      <c r="C13" s="16">
        <f>C14+C15</f>
        <v>5767460.5</v>
      </c>
      <c r="D13" s="11">
        <v>7392544.2000000002</v>
      </c>
      <c r="E13" s="11">
        <v>9429670.8044806644</v>
      </c>
      <c r="F13" s="11">
        <v>13070302.300000001</v>
      </c>
      <c r="G13" s="11">
        <v>13105625.300000001</v>
      </c>
    </row>
    <row r="14" spans="1:7" ht="15.75" x14ac:dyDescent="0.25">
      <c r="A14" s="4"/>
      <c r="B14" s="5" t="s">
        <v>76</v>
      </c>
      <c r="C14" s="16">
        <v>1068270.4000000001</v>
      </c>
      <c r="D14" s="11">
        <v>1948794.6</v>
      </c>
      <c r="E14" s="11">
        <v>2034245.704480665</v>
      </c>
      <c r="F14" s="11">
        <v>2208801.2999999998</v>
      </c>
      <c r="G14" s="11">
        <v>2244124.2999999998</v>
      </c>
    </row>
    <row r="15" spans="1:7" ht="15.75" x14ac:dyDescent="0.25">
      <c r="A15" s="4"/>
      <c r="B15" s="5" t="s">
        <v>77</v>
      </c>
      <c r="C15" s="16">
        <v>4699190.0999999996</v>
      </c>
      <c r="D15" s="11">
        <v>5443749.5999999996</v>
      </c>
      <c r="E15" s="11">
        <v>7395425.0999999996</v>
      </c>
      <c r="F15" s="11">
        <v>10861501</v>
      </c>
      <c r="G15" s="11">
        <v>10861501</v>
      </c>
    </row>
    <row r="16" spans="1:7" ht="19.5" customHeight="1" x14ac:dyDescent="0.25">
      <c r="A16" s="6" t="s">
        <v>36</v>
      </c>
      <c r="B16" s="5" t="s">
        <v>37</v>
      </c>
      <c r="C16" s="16">
        <f>SUM(C17:C18)</f>
        <v>4038261</v>
      </c>
      <c r="D16" s="16">
        <f t="shared" ref="D16:G16" si="3">SUM(D17:D18)</f>
        <v>4293588.3</v>
      </c>
      <c r="E16" s="16">
        <f t="shared" si="3"/>
        <v>4671566.4000000004</v>
      </c>
      <c r="F16" s="16">
        <f t="shared" si="3"/>
        <v>4775812.7</v>
      </c>
      <c r="G16" s="16">
        <f t="shared" si="3"/>
        <v>4950988.4000000004</v>
      </c>
    </row>
    <row r="17" spans="1:7" ht="35.25" customHeight="1" x14ac:dyDescent="0.25">
      <c r="A17" s="4" t="s">
        <v>7</v>
      </c>
      <c r="B17" s="5" t="s">
        <v>8</v>
      </c>
      <c r="C17" s="16">
        <v>4038275.1</v>
      </c>
      <c r="D17" s="11">
        <v>4293588.3</v>
      </c>
      <c r="E17" s="11">
        <v>4671566.4000000004</v>
      </c>
      <c r="F17" s="11">
        <v>4775812.7</v>
      </c>
      <c r="G17" s="11">
        <v>4950988.4000000004</v>
      </c>
    </row>
    <row r="18" spans="1:7" ht="27.75" customHeight="1" x14ac:dyDescent="0.25">
      <c r="A18" s="4" t="s">
        <v>74</v>
      </c>
      <c r="B18" s="5" t="s">
        <v>73</v>
      </c>
      <c r="C18" s="16">
        <v>-14.1</v>
      </c>
      <c r="D18" s="11"/>
      <c r="E18" s="11"/>
      <c r="F18" s="11"/>
      <c r="G18" s="11"/>
    </row>
    <row r="19" spans="1:7" ht="19.5" customHeight="1" x14ac:dyDescent="0.25">
      <c r="A19" s="8" t="s">
        <v>38</v>
      </c>
      <c r="B19" s="5" t="s">
        <v>39</v>
      </c>
      <c r="C19" s="16">
        <f t="shared" ref="C19:G19" si="4">C20+C21+C22</f>
        <v>12471889.699999999</v>
      </c>
      <c r="D19" s="16">
        <f t="shared" si="4"/>
        <v>11134396.199999999</v>
      </c>
      <c r="E19" s="16">
        <f t="shared" si="4"/>
        <v>10497713.9</v>
      </c>
      <c r="F19" s="16">
        <f t="shared" si="4"/>
        <v>10703691.5</v>
      </c>
      <c r="G19" s="16">
        <f t="shared" si="4"/>
        <v>11008875</v>
      </c>
    </row>
    <row r="20" spans="1:7" ht="18" customHeight="1" x14ac:dyDescent="0.25">
      <c r="A20" s="4" t="s">
        <v>9</v>
      </c>
      <c r="B20" s="5" t="s">
        <v>10</v>
      </c>
      <c r="C20" s="16">
        <v>10140382.699999999</v>
      </c>
      <c r="D20" s="11">
        <v>8511155.9000000004</v>
      </c>
      <c r="E20" s="11">
        <v>8055980.2000000002</v>
      </c>
      <c r="F20" s="11">
        <v>8206042.9000000004</v>
      </c>
      <c r="G20" s="11">
        <v>8406195.5</v>
      </c>
    </row>
    <row r="21" spans="1:7" ht="18" customHeight="1" x14ac:dyDescent="0.25">
      <c r="A21" s="4" t="s">
        <v>11</v>
      </c>
      <c r="B21" s="5" t="s">
        <v>12</v>
      </c>
      <c r="C21" s="16">
        <v>2321969</v>
      </c>
      <c r="D21" s="11">
        <v>2607740.2999999998</v>
      </c>
      <c r="E21" s="11">
        <v>2432325.6999999997</v>
      </c>
      <c r="F21" s="11">
        <v>2488240.6</v>
      </c>
      <c r="G21" s="11">
        <v>2593271.5</v>
      </c>
    </row>
    <row r="22" spans="1:7" ht="18.75" customHeight="1" x14ac:dyDescent="0.25">
      <c r="A22" s="4" t="s">
        <v>13</v>
      </c>
      <c r="B22" s="5" t="s">
        <v>14</v>
      </c>
      <c r="C22" s="16">
        <v>9538</v>
      </c>
      <c r="D22" s="11">
        <v>15500</v>
      </c>
      <c r="E22" s="11">
        <v>9408</v>
      </c>
      <c r="F22" s="11">
        <v>9408</v>
      </c>
      <c r="G22" s="11">
        <v>9408</v>
      </c>
    </row>
    <row r="23" spans="1:7" ht="33" customHeight="1" x14ac:dyDescent="0.25">
      <c r="A23" s="8" t="s">
        <v>40</v>
      </c>
      <c r="B23" s="5" t="s">
        <v>41</v>
      </c>
      <c r="C23" s="16">
        <f t="shared" ref="C23:G23" si="5">C24+C25</f>
        <v>66506.3</v>
      </c>
      <c r="D23" s="16">
        <f t="shared" si="5"/>
        <v>59756</v>
      </c>
      <c r="E23" s="16">
        <f t="shared" si="5"/>
        <v>61928.7</v>
      </c>
      <c r="F23" s="16">
        <f t="shared" si="5"/>
        <v>62776.7</v>
      </c>
      <c r="G23" s="16">
        <f t="shared" si="5"/>
        <v>63635.7</v>
      </c>
    </row>
    <row r="24" spans="1:7" ht="20.25" customHeight="1" x14ac:dyDescent="0.25">
      <c r="A24" s="4" t="s">
        <v>15</v>
      </c>
      <c r="B24" s="5" t="s">
        <v>16</v>
      </c>
      <c r="C24" s="16">
        <v>64561.1</v>
      </c>
      <c r="D24" s="11">
        <v>57546</v>
      </c>
      <c r="E24" s="11">
        <v>60442</v>
      </c>
      <c r="F24" s="11">
        <v>61290</v>
      </c>
      <c r="G24" s="11">
        <v>62149</v>
      </c>
    </row>
    <row r="25" spans="1:7" ht="51" customHeight="1" x14ac:dyDescent="0.25">
      <c r="A25" s="4" t="s">
        <v>17</v>
      </c>
      <c r="B25" s="5" t="s">
        <v>18</v>
      </c>
      <c r="C25" s="16">
        <v>1945.2</v>
      </c>
      <c r="D25" s="11">
        <v>2210</v>
      </c>
      <c r="E25" s="11">
        <v>1486.7</v>
      </c>
      <c r="F25" s="11">
        <v>1486.7</v>
      </c>
      <c r="G25" s="11">
        <v>1486.7</v>
      </c>
    </row>
    <row r="26" spans="1:7" ht="21.75" customHeight="1" x14ac:dyDescent="0.25">
      <c r="A26" s="6" t="s">
        <v>19</v>
      </c>
      <c r="B26" s="5" t="s">
        <v>60</v>
      </c>
      <c r="C26" s="16">
        <v>403646.5</v>
      </c>
      <c r="D26" s="11">
        <v>388576.6</v>
      </c>
      <c r="E26" s="11">
        <v>358462.3</v>
      </c>
      <c r="F26" s="11">
        <v>358496.9</v>
      </c>
      <c r="G26" s="11">
        <v>358442.4</v>
      </c>
    </row>
    <row r="27" spans="1:7" ht="51" customHeight="1" x14ac:dyDescent="0.25">
      <c r="A27" s="6" t="s">
        <v>20</v>
      </c>
      <c r="B27" s="5" t="s">
        <v>61</v>
      </c>
      <c r="C27" s="16">
        <v>131.80000000000001</v>
      </c>
      <c r="D27" s="11">
        <v>1150</v>
      </c>
      <c r="E27" s="11">
        <v>1223.5</v>
      </c>
      <c r="F27" s="11">
        <v>1223.5</v>
      </c>
      <c r="G27" s="11">
        <v>1177.8</v>
      </c>
    </row>
    <row r="28" spans="1:7" ht="28.5" customHeight="1" x14ac:dyDescent="0.25">
      <c r="A28" s="6"/>
      <c r="B28" s="18" t="s">
        <v>78</v>
      </c>
      <c r="C28" s="22">
        <f>SUM(C29:C35)</f>
        <v>1467793.3</v>
      </c>
      <c r="D28" s="22">
        <f t="shared" ref="D28:G28" si="6">SUM(D29:D35)</f>
        <v>1242397.34311</v>
      </c>
      <c r="E28" s="22">
        <f t="shared" si="6"/>
        <v>1276571.5</v>
      </c>
      <c r="F28" s="22">
        <f t="shared" si="6"/>
        <v>1207897</v>
      </c>
      <c r="G28" s="22">
        <f t="shared" si="6"/>
        <v>1217879.2</v>
      </c>
    </row>
    <row r="29" spans="1:7" ht="51" customHeight="1" x14ac:dyDescent="0.25">
      <c r="A29" s="6" t="s">
        <v>21</v>
      </c>
      <c r="B29" s="5" t="s">
        <v>62</v>
      </c>
      <c r="C29" s="16">
        <v>62958.6</v>
      </c>
      <c r="D29" s="11">
        <v>78169.765939999997</v>
      </c>
      <c r="E29" s="11">
        <v>99368.8</v>
      </c>
      <c r="F29" s="11">
        <v>22450.2</v>
      </c>
      <c r="G29" s="11">
        <v>21972.2</v>
      </c>
    </row>
    <row r="30" spans="1:7" ht="33.75" customHeight="1" x14ac:dyDescent="0.25">
      <c r="A30" s="6" t="s">
        <v>22</v>
      </c>
      <c r="B30" s="5" t="s">
        <v>63</v>
      </c>
      <c r="C30" s="16">
        <v>97579.4</v>
      </c>
      <c r="D30" s="11">
        <v>82205.5</v>
      </c>
      <c r="E30" s="11">
        <v>114194</v>
      </c>
      <c r="F30" s="11">
        <v>119220.8</v>
      </c>
      <c r="G30" s="11">
        <v>124998.8</v>
      </c>
    </row>
    <row r="31" spans="1:7" ht="33.75" customHeight="1" x14ac:dyDescent="0.25">
      <c r="A31" s="9" t="s">
        <v>23</v>
      </c>
      <c r="B31" s="5" t="s">
        <v>64</v>
      </c>
      <c r="C31" s="16">
        <v>310480.3</v>
      </c>
      <c r="D31" s="11">
        <v>247444.49999999997</v>
      </c>
      <c r="E31" s="11">
        <v>225329.5</v>
      </c>
      <c r="F31" s="11">
        <v>227118.6</v>
      </c>
      <c r="G31" s="11">
        <v>228814.5</v>
      </c>
    </row>
    <row r="32" spans="1:7" ht="31.5" x14ac:dyDescent="0.25">
      <c r="A32" s="4" t="s">
        <v>24</v>
      </c>
      <c r="B32" s="5" t="s">
        <v>65</v>
      </c>
      <c r="C32" s="16">
        <v>3213.1</v>
      </c>
      <c r="D32" s="11">
        <v>0</v>
      </c>
      <c r="E32" s="11">
        <v>0</v>
      </c>
      <c r="F32" s="11">
        <v>0</v>
      </c>
      <c r="G32" s="11">
        <v>0</v>
      </c>
    </row>
    <row r="33" spans="1:7" ht="21" customHeight="1" x14ac:dyDescent="0.25">
      <c r="A33" s="6" t="s">
        <v>25</v>
      </c>
      <c r="B33" s="5" t="s">
        <v>66</v>
      </c>
      <c r="C33" s="16">
        <v>15331.8</v>
      </c>
      <c r="D33" s="11">
        <v>14590.1</v>
      </c>
      <c r="E33" s="11">
        <v>14000</v>
      </c>
      <c r="F33" s="11">
        <v>14000</v>
      </c>
      <c r="G33" s="11">
        <v>14000</v>
      </c>
    </row>
    <row r="34" spans="1:7" ht="18.75" customHeight="1" x14ac:dyDescent="0.25">
      <c r="A34" s="6" t="s">
        <v>26</v>
      </c>
      <c r="B34" s="5" t="s">
        <v>67</v>
      </c>
      <c r="C34" s="16">
        <v>971672</v>
      </c>
      <c r="D34" s="11">
        <v>813592.03559999994</v>
      </c>
      <c r="E34" s="11">
        <v>817639.20000000007</v>
      </c>
      <c r="F34" s="11">
        <v>819067.4</v>
      </c>
      <c r="G34" s="11">
        <v>822053.7</v>
      </c>
    </row>
    <row r="35" spans="1:7" ht="19.5" customHeight="1" x14ac:dyDescent="0.25">
      <c r="A35" s="6" t="s">
        <v>27</v>
      </c>
      <c r="B35" s="5" t="s">
        <v>68</v>
      </c>
      <c r="C35" s="16">
        <v>6558.1</v>
      </c>
      <c r="D35" s="11">
        <v>6395.44157</v>
      </c>
      <c r="E35" s="11">
        <v>6040</v>
      </c>
      <c r="F35" s="11">
        <v>6040</v>
      </c>
      <c r="G35" s="11">
        <v>6040</v>
      </c>
    </row>
    <row r="36" spans="1:7" ht="15.75" x14ac:dyDescent="0.25">
      <c r="A36" s="13" t="s">
        <v>32</v>
      </c>
      <c r="B36" s="15" t="s">
        <v>69</v>
      </c>
      <c r="C36" s="22">
        <f>C37+C43+C44+C45</f>
        <v>26193320.300000001</v>
      </c>
      <c r="D36" s="22">
        <f t="shared" ref="D36:G36" si="7">D37+D43+D44+D45</f>
        <v>35371157.999999993</v>
      </c>
      <c r="E36" s="22">
        <f t="shared" si="7"/>
        <v>29947624.5</v>
      </c>
      <c r="F36" s="22">
        <f t="shared" si="7"/>
        <v>27816223.399999995</v>
      </c>
      <c r="G36" s="22">
        <f t="shared" si="7"/>
        <v>26021362.799999997</v>
      </c>
    </row>
    <row r="37" spans="1:7" ht="56.25" customHeight="1" x14ac:dyDescent="0.25">
      <c r="A37" s="6" t="s">
        <v>57</v>
      </c>
      <c r="B37" s="7" t="s">
        <v>70</v>
      </c>
      <c r="C37" s="12">
        <f t="shared" ref="C37:G37" si="8">C38+C39+C40+C41+C42</f>
        <v>26218648.199999999</v>
      </c>
      <c r="D37" s="12">
        <f t="shared" si="8"/>
        <v>34914436.799999997</v>
      </c>
      <c r="E37" s="12">
        <f t="shared" si="8"/>
        <v>29947624.5</v>
      </c>
      <c r="F37" s="12">
        <f t="shared" si="8"/>
        <v>27816223.399999995</v>
      </c>
      <c r="G37" s="12">
        <f t="shared" si="8"/>
        <v>26021362.799999997</v>
      </c>
    </row>
    <row r="38" spans="1:7" ht="31.5" x14ac:dyDescent="0.25">
      <c r="A38" s="4" t="s">
        <v>42</v>
      </c>
      <c r="B38" s="5" t="s">
        <v>43</v>
      </c>
      <c r="C38" s="16">
        <v>12701698</v>
      </c>
      <c r="D38" s="11">
        <v>14257882.6</v>
      </c>
      <c r="E38" s="11">
        <v>10622242.6</v>
      </c>
      <c r="F38" s="11">
        <v>10559558.6</v>
      </c>
      <c r="G38" s="11">
        <v>10561155.6</v>
      </c>
    </row>
    <row r="39" spans="1:7" ht="36.75" customHeight="1" x14ac:dyDescent="0.25">
      <c r="A39" s="4" t="s">
        <v>44</v>
      </c>
      <c r="B39" s="5" t="s">
        <v>45</v>
      </c>
      <c r="C39" s="16">
        <v>4956644.4000000004</v>
      </c>
      <c r="D39" s="11">
        <v>9012411.1999999993</v>
      </c>
      <c r="E39" s="11">
        <v>10112239</v>
      </c>
      <c r="F39" s="11">
        <v>8731734.1999999993</v>
      </c>
      <c r="G39" s="11">
        <v>8040643.0999999996</v>
      </c>
    </row>
    <row r="40" spans="1:7" ht="31.5" x14ac:dyDescent="0.25">
      <c r="A40" s="4" t="s">
        <v>46</v>
      </c>
      <c r="B40" s="5" t="s">
        <v>47</v>
      </c>
      <c r="C40" s="16">
        <v>3606812.3</v>
      </c>
      <c r="D40" s="11">
        <v>4354001.9000000004</v>
      </c>
      <c r="E40" s="11">
        <v>5872035.7000000002</v>
      </c>
      <c r="F40" s="11">
        <v>6053895.2000000002</v>
      </c>
      <c r="G40" s="11">
        <v>6093093.0999999996</v>
      </c>
    </row>
    <row r="41" spans="1:7" ht="15.75" x14ac:dyDescent="0.25">
      <c r="A41" s="4" t="s">
        <v>48</v>
      </c>
      <c r="B41" s="5" t="s">
        <v>30</v>
      </c>
      <c r="C41" s="16">
        <v>4953383.5</v>
      </c>
      <c r="D41" s="11">
        <v>7290141.0999999996</v>
      </c>
      <c r="E41" s="11">
        <v>3341107.2000000002</v>
      </c>
      <c r="F41" s="11">
        <v>2471035.4</v>
      </c>
      <c r="G41" s="11">
        <v>1326471</v>
      </c>
    </row>
    <row r="42" spans="1:7" ht="31.5" x14ac:dyDescent="0.25">
      <c r="A42" s="4" t="s">
        <v>49</v>
      </c>
      <c r="B42" s="5" t="s">
        <v>50</v>
      </c>
      <c r="C42" s="16">
        <v>110</v>
      </c>
      <c r="D42" s="11"/>
      <c r="E42" s="11"/>
      <c r="F42" s="11"/>
      <c r="G42" s="11"/>
    </row>
    <row r="43" spans="1:7" ht="52.5" customHeight="1" x14ac:dyDescent="0.25">
      <c r="A43" s="6" t="s">
        <v>51</v>
      </c>
      <c r="B43" s="7" t="s">
        <v>52</v>
      </c>
      <c r="C43" s="12">
        <v>-13312.1</v>
      </c>
      <c r="D43" s="10">
        <v>257072.3</v>
      </c>
      <c r="E43" s="10"/>
      <c r="F43" s="10"/>
      <c r="G43" s="10"/>
    </row>
    <row r="44" spans="1:7" ht="98.25" customHeight="1" x14ac:dyDescent="0.25">
      <c r="A44" s="6" t="s">
        <v>53</v>
      </c>
      <c r="B44" s="7" t="s">
        <v>54</v>
      </c>
      <c r="C44" s="12">
        <v>82504.100000000006</v>
      </c>
      <c r="D44" s="10">
        <v>225251.6</v>
      </c>
      <c r="E44" s="10"/>
      <c r="F44" s="10"/>
      <c r="G44" s="10"/>
    </row>
    <row r="45" spans="1:7" ht="52.5" customHeight="1" x14ac:dyDescent="0.25">
      <c r="A45" s="6" t="s">
        <v>55</v>
      </c>
      <c r="B45" s="7" t="s">
        <v>56</v>
      </c>
      <c r="C45" s="12">
        <v>-94519.9</v>
      </c>
      <c r="D45" s="10">
        <v>-25602.7</v>
      </c>
      <c r="E45" s="10"/>
      <c r="F45" s="10"/>
      <c r="G45" s="10"/>
    </row>
    <row r="46" spans="1:7" ht="22.5" customHeight="1" x14ac:dyDescent="0.25">
      <c r="A46" s="23" t="s">
        <v>81</v>
      </c>
      <c r="B46" s="23"/>
      <c r="C46" s="19">
        <f>C7+C36</f>
        <v>93854077.899999991</v>
      </c>
      <c r="D46" s="19">
        <f t="shared" ref="D46:G46" si="9">D7+D36</f>
        <v>103638531.94310999</v>
      </c>
      <c r="E46" s="19">
        <f t="shared" si="9"/>
        <v>103616723.50448067</v>
      </c>
      <c r="F46" s="19">
        <f t="shared" si="9"/>
        <v>108899369</v>
      </c>
      <c r="G46" s="19">
        <f t="shared" si="9"/>
        <v>110467768.50000001</v>
      </c>
    </row>
    <row r="51" spans="2:2" x14ac:dyDescent="0.25">
      <c r="B51" s="17"/>
    </row>
  </sheetData>
  <mergeCells count="7">
    <mergeCell ref="A46:B46"/>
    <mergeCell ref="A1:G1"/>
    <mergeCell ref="E4:G4"/>
    <mergeCell ref="C4:C5"/>
    <mergeCell ref="B4:B5"/>
    <mergeCell ref="A4:A5"/>
    <mergeCell ref="D4:D5"/>
  </mergeCells>
  <printOptions horizontalCentered="1"/>
  <pageMargins left="0.39370078740157483" right="0.39370078740157483" top="0.55118110236220474" bottom="0.74803149606299213" header="0.31496062992125984" footer="0.31496062992125984"/>
  <pageSetup paperSize="9" scale="5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2019-10-08T11:28:16Z</cp:lastPrinted>
  <dcterms:created xsi:type="dcterms:W3CDTF">2015-12-04T12:59:35Z</dcterms:created>
  <dcterms:modified xsi:type="dcterms:W3CDTF">2019-10-08T11:28:48Z</dcterms:modified>
</cp:coreProperties>
</file>